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xr:revisionPtr revIDLastSave="0" documentId="13_ncr:1_{68151C5D-66F9-4139-948C-86A1AC5FBC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所收支预算" sheetId="3" r:id="rId1"/>
    <sheet name="各部门支出汇总" sheetId="1" r:id="rId2"/>
    <sheet name="机关职能部门支出" sheetId="4" r:id="rId3"/>
    <sheet name="专项经费支出" sheetId="5" r:id="rId4"/>
    <sheet name="后勤服务支出" sheetId="6" r:id="rId5"/>
  </sheets>
  <definedNames>
    <definedName name="_xlnm._FilterDatabase" localSheetId="1" hidden="1">各部门支出汇总!$A$4:$E$76</definedName>
    <definedName name="_xlnm._FilterDatabase" localSheetId="4" hidden="1">后勤服务支出!$A$4:$V$4</definedName>
    <definedName name="_xlnm._FilterDatabase" localSheetId="2">机关职能部门支出!$A$4:$L$4</definedName>
    <definedName name="_xlnm._FilterDatabase" localSheetId="0" hidden="1">全所收支预算!$A$4:$D$4</definedName>
    <definedName name="_xlnm._FilterDatabase" localSheetId="3" hidden="1">专项经费支出!$A$4:$M$4</definedName>
  </definedNames>
  <calcPr calcId="191029"/>
  <oleSize ref="A1:G4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D21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两批共93人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22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2025年需补缴以前年度养老金清算款2800万元。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9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银行汇款等手续费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A17" authorId="0" shapeId="0" xr:uid="{00000000-0006-0000-0200-000002000000}">
      <text>
        <r>
          <rPr>
            <b/>
            <sz val="9"/>
            <color indexed="81"/>
            <rFont val="宋体"/>
            <family val="3"/>
            <charset val="134"/>
          </rPr>
          <t>含会议室场地使用费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23" authorId="0" shapeId="0" xr:uid="{00000000-0006-0000-0200-000003000000}">
      <text>
        <r>
          <rPr>
            <sz val="9"/>
            <color indexed="81"/>
            <rFont val="宋体"/>
            <family val="3"/>
            <charset val="134"/>
          </rPr>
          <t xml:space="preserve">聘请专家评审费
</t>
        </r>
      </text>
    </comment>
    <comment ref="F24" authorId="0" shapeId="0" xr:uid="{00000000-0006-0000-0200-000004000000}">
      <text>
        <r>
          <rPr>
            <b/>
            <sz val="9"/>
            <color indexed="81"/>
            <rFont val="宋体"/>
            <family val="3"/>
            <charset val="134"/>
          </rPr>
          <t>审计费、税审费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22" authorId="0" shapeId="0" xr:uid="{00000000-0006-0000-0300-000001000000}">
      <text>
        <r>
          <rPr>
            <b/>
            <sz val="9"/>
            <color indexed="81"/>
            <rFont val="宋体"/>
            <family val="3"/>
            <charset val="134"/>
          </rPr>
          <t>专用数据库等采购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26" authorId="0" shapeId="0" xr:uid="{00000000-0006-0000-0300-000002000000}">
      <text>
        <r>
          <rPr>
            <b/>
            <sz val="9"/>
            <color indexed="81"/>
            <rFont val="宋体"/>
            <family val="3"/>
            <charset val="134"/>
          </rPr>
          <t>特困帮扶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30" authorId="0" shapeId="0" xr:uid="{00000000-0006-0000-0300-000003000000}">
      <text>
        <r>
          <rPr>
            <b/>
            <sz val="9"/>
            <color indexed="81"/>
            <rFont val="宋体"/>
            <family val="3"/>
            <charset val="134"/>
          </rPr>
          <t>专利申请、维护费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30" authorId="0" shapeId="0" xr:uid="{00000000-0006-0000-0300-000004000000}">
      <text>
        <r>
          <rPr>
            <b/>
            <sz val="9"/>
            <color indexed="81"/>
            <rFont val="宋体"/>
            <family val="3"/>
            <charset val="134"/>
          </rPr>
          <t>离退休活动经费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S10" authorId="0" shapeId="0" xr:uid="{00000000-0006-0000-0400-000001000000}">
      <text>
        <r>
          <rPr>
            <b/>
            <sz val="9"/>
            <color indexed="81"/>
            <rFont val="宋体"/>
            <family val="3"/>
            <charset val="134"/>
          </rPr>
          <t>2025年开始各课题组直接交研究所分摊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S11" authorId="0" shapeId="0" xr:uid="{00000000-0006-0000-0400-000002000000}">
      <text>
        <r>
          <rPr>
            <b/>
            <sz val="9"/>
            <color indexed="81"/>
            <rFont val="宋体"/>
            <family val="3"/>
            <charset val="134"/>
          </rPr>
          <t>2025年开始各课题组直接交研究所分摊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V17" authorId="0" shapeId="0" xr:uid="{00000000-0006-0000-0400-000003000000}">
      <text>
        <r>
          <rPr>
            <b/>
            <sz val="9"/>
            <color indexed="81"/>
            <rFont val="宋体"/>
            <family val="3"/>
            <charset val="134"/>
          </rPr>
          <t>市场租赁周转房垫付房租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22" authorId="0" shapeId="0" xr:uid="{00000000-0006-0000-0400-000004000000}">
      <text>
        <r>
          <rPr>
            <b/>
            <sz val="9"/>
            <color indexed="81"/>
            <rFont val="宋体"/>
            <family val="3"/>
            <charset val="134"/>
          </rPr>
          <t>含燃气购置费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R22" authorId="0" shapeId="0" xr:uid="{00000000-0006-0000-0400-000005000000}">
      <text>
        <r>
          <rPr>
            <b/>
            <sz val="9"/>
            <color indexed="81"/>
            <rFont val="宋体"/>
            <family val="3"/>
            <charset val="134"/>
          </rPr>
          <t>含燃气购置费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31" authorId="0" shapeId="0" xr:uid="{00000000-0006-0000-0400-000006000000}">
      <text>
        <r>
          <rPr>
            <b/>
            <sz val="9"/>
            <color indexed="81"/>
            <rFont val="宋体"/>
            <family val="3"/>
            <charset val="134"/>
          </rPr>
          <t>建氢气站等</t>
        </r>
      </text>
    </comment>
    <comment ref="J35" authorId="0" shapeId="0" xr:uid="{00000000-0006-0000-0400-000007000000}">
      <text>
        <r>
          <rPr>
            <b/>
            <sz val="9"/>
            <color indexed="81"/>
            <rFont val="宋体"/>
            <family val="3"/>
            <charset val="134"/>
          </rPr>
          <t>2025年全市统一更换医疗电子发票系统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<sst xmlns="http://schemas.openxmlformats.org/spreadsheetml/2006/main" count="403" uniqueCount="227">
  <si>
    <t>项目名称</t>
  </si>
  <si>
    <t>医务室</t>
  </si>
  <si>
    <t>日常办公</t>
  </si>
  <si>
    <t>物业委托服务</t>
  </si>
  <si>
    <t>维修班</t>
  </si>
  <si>
    <t>高压</t>
  </si>
  <si>
    <t>锅炉房</t>
  </si>
  <si>
    <t>库房</t>
  </si>
  <si>
    <t>水运行</t>
  </si>
  <si>
    <t>研究生、青年公寓</t>
  </si>
  <si>
    <t>一、研究所预计收入</t>
  </si>
  <si>
    <t>单位：元</t>
  </si>
  <si>
    <t>款项来源</t>
  </si>
  <si>
    <t>项     目</t>
  </si>
  <si>
    <t>财政拨款</t>
  </si>
  <si>
    <t>基本运行费-人员经费</t>
  </si>
  <si>
    <t>基本支出</t>
  </si>
  <si>
    <t>住房改革-购房补贴</t>
  </si>
  <si>
    <t>住房改革-提租补贴</t>
  </si>
  <si>
    <t>住房改革-住房公积金</t>
  </si>
  <si>
    <t>养老及职业年金</t>
  </si>
  <si>
    <t>离退休经费</t>
  </si>
  <si>
    <t>项目支出</t>
  </si>
  <si>
    <t>其他收入</t>
  </si>
  <si>
    <t>收取课题间接费用</t>
  </si>
  <si>
    <t>收  入  总  计</t>
  </si>
  <si>
    <t>二、研究所预计支出</t>
  </si>
  <si>
    <t>项      目</t>
  </si>
  <si>
    <t>人员费</t>
  </si>
  <si>
    <t>住房公积金</t>
  </si>
  <si>
    <t>财政及其他</t>
  </si>
  <si>
    <t>人员费支出合计</t>
  </si>
  <si>
    <t>公用经费</t>
  </si>
  <si>
    <t>公用经费支出合计</t>
  </si>
  <si>
    <t>基建经费</t>
  </si>
  <si>
    <t>支 出 总 计</t>
  </si>
  <si>
    <t>三、研究所预计结余</t>
  </si>
  <si>
    <t>年度经费结余</t>
  </si>
  <si>
    <t>预 算 科 目</t>
  </si>
  <si>
    <t>机关职能部门合计</t>
  </si>
  <si>
    <t>财务资产处</t>
  </si>
  <si>
    <t>基建园区处</t>
  </si>
  <si>
    <t>离退休办公室</t>
  </si>
  <si>
    <t>工资福利支出</t>
  </si>
  <si>
    <t>商品和服务支出-办公费</t>
  </si>
  <si>
    <t>商品和服务支出-印刷费</t>
  </si>
  <si>
    <t>商品和服务支出-咨询费</t>
  </si>
  <si>
    <t>商品和服务支出-手续费</t>
  </si>
  <si>
    <t>商品和服务支出-水费</t>
  </si>
  <si>
    <t>商品和服务支出-电费</t>
  </si>
  <si>
    <t>商品和服务支出-邮电费</t>
  </si>
  <si>
    <t>商品和服务支出-取暖费</t>
  </si>
  <si>
    <t>商品和服务支出-物业管理费</t>
  </si>
  <si>
    <t>商品和服务支出-差旅费</t>
  </si>
  <si>
    <t>商品和服务支出-因公出国（境）费用</t>
  </si>
  <si>
    <t>商品和服务支出-维修（护）费</t>
  </si>
  <si>
    <t>商品和服务支出-租赁费</t>
  </si>
  <si>
    <t>商品和服务支出-会议费</t>
  </si>
  <si>
    <t>商品和服务支出-培训费</t>
  </si>
  <si>
    <t>商品和服务支出-公务接待费</t>
  </si>
  <si>
    <t>商品和服务支出-专用材料费</t>
  </si>
  <si>
    <t>商品和服务支出-劳务费</t>
  </si>
  <si>
    <t>商品和服务支出-委托业务费</t>
  </si>
  <si>
    <t>商品和服务支出-工会经费</t>
  </si>
  <si>
    <t>商品和服务支出-福利费</t>
  </si>
  <si>
    <t>商品和服务支出-公务用车运行维护费</t>
  </si>
  <si>
    <t>商品和服务支出-其他交通费用</t>
  </si>
  <si>
    <t>商品和服务支出-税金及附加费用</t>
  </si>
  <si>
    <t>商品和服务支出-其他商品和服务支出</t>
  </si>
  <si>
    <t>资本性支出-房屋建筑物构建</t>
  </si>
  <si>
    <t>资本性支出-办公设备购置</t>
  </si>
  <si>
    <t>资本性支出-专用设备购置</t>
  </si>
  <si>
    <t>资本性支出-大型修缮</t>
  </si>
  <si>
    <t>资本性支出-信息网络及软件购置更新</t>
  </si>
  <si>
    <t>资本性支出-其他资本性支出</t>
  </si>
  <si>
    <t>专项支出</t>
  </si>
  <si>
    <t>合     计</t>
  </si>
  <si>
    <t>合计</t>
  </si>
  <si>
    <t>维修</t>
  </si>
  <si>
    <t>公寓</t>
  </si>
  <si>
    <t>3号楼</t>
  </si>
  <si>
    <t>居委会</t>
  </si>
  <si>
    <t>其他（分摊）收入</t>
    <phoneticPr fontId="3" type="noConversion"/>
  </si>
  <si>
    <t>财政及其他</t>
    <phoneticPr fontId="3" type="noConversion"/>
  </si>
  <si>
    <t>财政及其他</t>
    <phoneticPr fontId="4" type="noConversion"/>
  </si>
  <si>
    <t>项目支出</t>
    <phoneticPr fontId="3" type="noConversion"/>
  </si>
  <si>
    <t>部门</t>
    <phoneticPr fontId="3" type="noConversion"/>
  </si>
  <si>
    <t>类型</t>
    <phoneticPr fontId="4" type="noConversion"/>
  </si>
  <si>
    <t>预算金额</t>
    <phoneticPr fontId="3" type="noConversion"/>
  </si>
  <si>
    <t>日常办公费</t>
  </si>
  <si>
    <t>业务经费</t>
  </si>
  <si>
    <t>文献资源</t>
  </si>
  <si>
    <t>专项</t>
  </si>
  <si>
    <t>半导体学报</t>
  </si>
  <si>
    <t>综合办公室（含纪监审办）</t>
    <phoneticPr fontId="4" type="noConversion"/>
  </si>
  <si>
    <t>党委</t>
    <phoneticPr fontId="4" type="noConversion"/>
  </si>
  <si>
    <t>复印室</t>
    <phoneticPr fontId="4" type="noConversion"/>
  </si>
  <si>
    <t>会议室管理</t>
    <phoneticPr fontId="4" type="noConversion"/>
  </si>
  <si>
    <t>研究生/本科生培养</t>
    <phoneticPr fontId="4" type="noConversion"/>
  </si>
  <si>
    <t>网络改造</t>
    <phoneticPr fontId="3" type="noConversion"/>
  </si>
  <si>
    <t>离退休活动及特困帮扶</t>
    <phoneticPr fontId="3" type="noConversion"/>
  </si>
  <si>
    <t>商品和服务支出-维修（护）费</t>
    <phoneticPr fontId="4" type="noConversion"/>
  </si>
  <si>
    <t>车队</t>
    <phoneticPr fontId="3" type="noConversion"/>
  </si>
  <si>
    <t>物业</t>
    <phoneticPr fontId="4" type="noConversion"/>
  </si>
  <si>
    <t>水电费</t>
    <phoneticPr fontId="3" type="noConversion"/>
  </si>
  <si>
    <t>廊坊园区运行费</t>
    <phoneticPr fontId="4" type="noConversion"/>
  </si>
  <si>
    <t>财政拨款及其他</t>
    <phoneticPr fontId="3" type="noConversion"/>
  </si>
  <si>
    <t>日常办公费</t>
    <phoneticPr fontId="3" type="noConversion"/>
  </si>
  <si>
    <t>业务经费</t>
    <phoneticPr fontId="3" type="noConversion"/>
  </si>
  <si>
    <t>专项</t>
    <phoneticPr fontId="3" type="noConversion"/>
  </si>
  <si>
    <t>日常办公</t>
    <phoneticPr fontId="3" type="noConversion"/>
  </si>
  <si>
    <t>党委</t>
    <phoneticPr fontId="3" type="noConversion"/>
  </si>
  <si>
    <t>复印室</t>
    <phoneticPr fontId="3" type="noConversion"/>
  </si>
  <si>
    <t>会议室管理</t>
    <phoneticPr fontId="3" type="noConversion"/>
  </si>
  <si>
    <t>车队</t>
    <phoneticPr fontId="3" type="noConversion"/>
  </si>
  <si>
    <t>后勤</t>
    <phoneticPr fontId="3" type="noConversion"/>
  </si>
  <si>
    <t>财务资产处</t>
    <phoneticPr fontId="3" type="noConversion"/>
  </si>
  <si>
    <t>引进人才匹配经费</t>
    <phoneticPr fontId="3" type="noConversion"/>
  </si>
  <si>
    <t>部署课题</t>
  </si>
  <si>
    <t>部署课题</t>
    <phoneticPr fontId="3" type="noConversion"/>
  </si>
  <si>
    <t>日常办公费</t>
    <phoneticPr fontId="3" type="noConversion"/>
  </si>
  <si>
    <t>业务经费</t>
    <phoneticPr fontId="3" type="noConversion"/>
  </si>
  <si>
    <t>研究生、本科生培养</t>
    <phoneticPr fontId="3" type="noConversion"/>
  </si>
  <si>
    <t>专项</t>
    <phoneticPr fontId="3" type="noConversion"/>
  </si>
  <si>
    <t>科教融合</t>
    <phoneticPr fontId="3" type="noConversion"/>
  </si>
  <si>
    <t>网络改造</t>
    <phoneticPr fontId="3" type="noConversion"/>
  </si>
  <si>
    <t>离退休活动经费</t>
    <phoneticPr fontId="3" type="noConversion"/>
  </si>
  <si>
    <t>特困帮扶补助费</t>
    <phoneticPr fontId="3" type="noConversion"/>
  </si>
  <si>
    <t>廊坊分部办公室</t>
  </si>
  <si>
    <t>廊坊园区运行</t>
  </si>
  <si>
    <t>后勤</t>
  </si>
  <si>
    <t>水费管理</t>
  </si>
  <si>
    <t>电费管理</t>
  </si>
  <si>
    <t>基建</t>
  </si>
  <si>
    <t>提升原始创新改革经费</t>
    <phoneticPr fontId="3" type="noConversion"/>
  </si>
  <si>
    <t>5.人事教育处小计</t>
    <phoneticPr fontId="3" type="noConversion"/>
  </si>
  <si>
    <t>人事教育处</t>
    <phoneticPr fontId="3" type="noConversion"/>
  </si>
  <si>
    <t>特别研究助理匹配经费</t>
    <phoneticPr fontId="3" type="noConversion"/>
  </si>
  <si>
    <t>总  计</t>
    <phoneticPr fontId="3" type="noConversion"/>
  </si>
  <si>
    <t>专利申请</t>
    <phoneticPr fontId="3" type="noConversion"/>
  </si>
  <si>
    <t>离退休办公室</t>
    <phoneticPr fontId="3" type="noConversion"/>
  </si>
  <si>
    <t>基建园区处</t>
    <phoneticPr fontId="3" type="noConversion"/>
  </si>
  <si>
    <t>科技管理与成果处</t>
    <phoneticPr fontId="4" type="noConversion"/>
  </si>
  <si>
    <t>高技术发展与质量控制处</t>
    <phoneticPr fontId="4" type="noConversion"/>
  </si>
  <si>
    <t>期刊与信息化中心</t>
    <phoneticPr fontId="3" type="noConversion"/>
  </si>
  <si>
    <t>廊坊园区办公室</t>
    <phoneticPr fontId="4" type="noConversion"/>
  </si>
  <si>
    <t>专利申请</t>
    <phoneticPr fontId="4" type="noConversion"/>
  </si>
  <si>
    <t>科教融合</t>
    <phoneticPr fontId="4" type="noConversion"/>
  </si>
  <si>
    <t>保密经费</t>
    <phoneticPr fontId="3" type="noConversion"/>
  </si>
  <si>
    <r>
      <t>合</t>
    </r>
    <r>
      <rPr>
        <sz val="11"/>
        <color indexed="8"/>
        <rFont val="黑体"/>
        <family val="3"/>
        <charset val="134"/>
      </rPr>
      <t xml:space="preserve">  </t>
    </r>
    <r>
      <rPr>
        <sz val="11"/>
        <color theme="1"/>
        <rFont val="黑体"/>
        <family val="3"/>
        <charset val="134"/>
      </rPr>
      <t>计</t>
    </r>
    <phoneticPr fontId="3" type="noConversion"/>
  </si>
  <si>
    <t>2024年</t>
    <phoneticPr fontId="3" type="noConversion"/>
  </si>
  <si>
    <t>院拨体检、全民健身经费</t>
    <phoneticPr fontId="3" type="noConversion"/>
  </si>
  <si>
    <t>基本运行费-公用经费</t>
    <phoneticPr fontId="4" type="noConversion"/>
  </si>
  <si>
    <t>研究生培养、知识产权贯标、3H补助</t>
    <phoneticPr fontId="3" type="noConversion"/>
  </si>
  <si>
    <t>研究所承担科研人员工资及部分年终绩效</t>
    <phoneticPr fontId="4" type="noConversion"/>
  </si>
  <si>
    <t>特聘研究岗位工资</t>
    <phoneticPr fontId="3" type="noConversion"/>
  </si>
  <si>
    <t>养老、医疗、失业、工伤、年金等社保</t>
    <phoneticPr fontId="4" type="noConversion"/>
  </si>
  <si>
    <t xml:space="preserve">机关职能部门工资 </t>
    <phoneticPr fontId="4" type="noConversion"/>
  </si>
  <si>
    <t xml:space="preserve">运行保障部、医务室、物业、车队、公寓工资 </t>
    <phoneticPr fontId="4" type="noConversion"/>
  </si>
  <si>
    <t xml:space="preserve">待岗、离岗、分流、病休人员工资 </t>
    <phoneticPr fontId="3" type="noConversion"/>
  </si>
  <si>
    <t>预算执行奖励（课题+财务助理）</t>
    <phoneticPr fontId="3" type="noConversion"/>
  </si>
  <si>
    <t>专项业务经费-见支出预算</t>
    <phoneticPr fontId="3" type="noConversion"/>
  </si>
  <si>
    <t>后勤服务经费-见支出预算</t>
    <phoneticPr fontId="4" type="noConversion"/>
  </si>
  <si>
    <t>职工福利、工会经费等公共经费</t>
    <phoneticPr fontId="4" type="noConversion"/>
  </si>
  <si>
    <t>房屋维修、利息、周转房、水电费等</t>
    <phoneticPr fontId="3" type="noConversion"/>
  </si>
  <si>
    <t>日常办公费（研究生教育）</t>
    <phoneticPr fontId="3" type="noConversion"/>
  </si>
  <si>
    <t>廊坊园区人才公寓</t>
  </si>
  <si>
    <t>廊坊园区食堂</t>
  </si>
  <si>
    <t>消防安全（廊坊园区）</t>
  </si>
  <si>
    <t>消防安全（海淀园区）</t>
  </si>
  <si>
    <t>基建</t>
    <phoneticPr fontId="3" type="noConversion"/>
  </si>
  <si>
    <t>廊坊锅炉房建设项目（自筹）</t>
  </si>
  <si>
    <t>老旧小区改造（自筹）</t>
  </si>
  <si>
    <t>廊坊园区科研辅助用房建设项目（一期）</t>
    <phoneticPr fontId="3" type="noConversion"/>
  </si>
  <si>
    <t>期刊文献与信息化中心</t>
    <phoneticPr fontId="3" type="noConversion"/>
  </si>
  <si>
    <t>保密办公室</t>
    <phoneticPr fontId="3" type="noConversion"/>
  </si>
  <si>
    <t>综合办公室（含党办、纪监审办）</t>
    <phoneticPr fontId="3" type="noConversion"/>
  </si>
  <si>
    <t>10.基建园区处小计</t>
    <phoneticPr fontId="3" type="noConversion"/>
  </si>
  <si>
    <t>9.廊坊分部办公室小计</t>
    <phoneticPr fontId="3" type="noConversion"/>
  </si>
  <si>
    <t>8.离退休办公室小计</t>
    <phoneticPr fontId="3" type="noConversion"/>
  </si>
  <si>
    <t>7.期刊文献与信息化中心小计</t>
    <phoneticPr fontId="3" type="noConversion"/>
  </si>
  <si>
    <t>6.保密办公室小计</t>
    <phoneticPr fontId="3" type="noConversion"/>
  </si>
  <si>
    <t>4.财务资产处小计</t>
    <phoneticPr fontId="3" type="noConversion"/>
  </si>
  <si>
    <t>3.综合办公室（含党办、纪监审办）小计</t>
    <phoneticPr fontId="3" type="noConversion"/>
  </si>
  <si>
    <t>高技术发展与质量控制处</t>
    <phoneticPr fontId="3" type="noConversion"/>
  </si>
  <si>
    <t>2.高技术发展与质量控制处小计</t>
    <phoneticPr fontId="4" type="noConversion"/>
  </si>
  <si>
    <t>科技管理与成果处</t>
    <phoneticPr fontId="3" type="noConversion"/>
  </si>
  <si>
    <t>1.科技管理与成果处小计</t>
    <phoneticPr fontId="4" type="noConversion"/>
  </si>
  <si>
    <t>优秀人才稳定支持经费</t>
    <phoneticPr fontId="3" type="noConversion"/>
  </si>
  <si>
    <t>廊坊园区人才公寓</t>
    <phoneticPr fontId="3" type="noConversion"/>
  </si>
  <si>
    <t>廊坊园区食堂</t>
    <phoneticPr fontId="3" type="noConversion"/>
  </si>
  <si>
    <t>保密专项</t>
    <phoneticPr fontId="3" type="noConversion"/>
  </si>
  <si>
    <t>消防安全（海淀园区）</t>
    <phoneticPr fontId="3" type="noConversion"/>
  </si>
  <si>
    <t>消防安全（廊坊园区）</t>
    <phoneticPr fontId="3" type="noConversion"/>
  </si>
  <si>
    <t>5号楼研发中心</t>
    <phoneticPr fontId="3" type="noConversion"/>
  </si>
  <si>
    <t>5号楼研发中心</t>
    <phoneticPr fontId="3" type="noConversion"/>
  </si>
  <si>
    <t>基建经费支出合计</t>
    <phoneticPr fontId="3" type="noConversion"/>
  </si>
  <si>
    <t>2025年度研究所经费(非科研)收支预算明细表</t>
    <phoneticPr fontId="4" type="noConversion"/>
  </si>
  <si>
    <t>2024年收入预算</t>
    <phoneticPr fontId="3" type="noConversion"/>
  </si>
  <si>
    <t>2025年收入预算</t>
    <phoneticPr fontId="4" type="noConversion"/>
  </si>
  <si>
    <t>2024年支出预算</t>
    <phoneticPr fontId="3" type="noConversion"/>
  </si>
  <si>
    <t>2025年支出预算</t>
    <phoneticPr fontId="4" type="noConversion"/>
  </si>
  <si>
    <t>2025年度研究所各部门经费支出预算</t>
    <phoneticPr fontId="3" type="noConversion"/>
  </si>
  <si>
    <t>2025年</t>
    <phoneticPr fontId="3" type="noConversion"/>
  </si>
  <si>
    <r>
      <t>2025</t>
    </r>
    <r>
      <rPr>
        <sz val="14"/>
        <color indexed="8"/>
        <rFont val="黑体"/>
        <family val="3"/>
        <charset val="134"/>
      </rPr>
      <t>年 机 关 职 能 部 门 经 费 预 算</t>
    </r>
    <phoneticPr fontId="4" type="noConversion"/>
  </si>
  <si>
    <t>2024年预算数</t>
    <phoneticPr fontId="4" type="noConversion"/>
  </si>
  <si>
    <t>2024年预算</t>
    <phoneticPr fontId="4" type="noConversion"/>
  </si>
  <si>
    <t>基本科研费、改革专项-所长统筹</t>
    <phoneticPr fontId="3" type="noConversion"/>
  </si>
  <si>
    <t>用所自有资金补助课题组间接经费</t>
    <phoneticPr fontId="4" type="noConversion"/>
  </si>
  <si>
    <t>离退休经费（包括离退休工资、离休药费、抚恤金、生活补助等）</t>
    <phoneticPr fontId="4" type="noConversion"/>
  </si>
  <si>
    <t>机关职能部门日常办公经费－见支出预算</t>
    <phoneticPr fontId="3" type="noConversion"/>
  </si>
  <si>
    <t>日常办公费（人事）</t>
    <phoneticPr fontId="3" type="noConversion"/>
  </si>
  <si>
    <t>自主部署课题经费-见支出预算</t>
    <phoneticPr fontId="3" type="noConversion"/>
  </si>
  <si>
    <t>青年科技人才推进计划及自主部署课题</t>
    <phoneticPr fontId="3" type="noConversion"/>
  </si>
  <si>
    <t>廊坊园区锅炉房</t>
  </si>
  <si>
    <t>北京园区锅炉房锅炉设备等更新改造工程（自筹）</t>
    <phoneticPr fontId="3" type="noConversion"/>
  </si>
  <si>
    <t>周转房（含市场租赁房）</t>
    <phoneticPr fontId="3" type="noConversion"/>
  </si>
  <si>
    <t>半导体基础研究中心（自筹）</t>
    <phoneticPr fontId="3" type="noConversion"/>
  </si>
  <si>
    <t>人事教育处（人事）</t>
    <phoneticPr fontId="3" type="noConversion"/>
  </si>
  <si>
    <t>人事教育处（研究生教育）</t>
    <phoneticPr fontId="3" type="noConversion"/>
  </si>
  <si>
    <t>廊坊园区锅炉房</t>
    <phoneticPr fontId="3" type="noConversion"/>
  </si>
  <si>
    <t>周转房</t>
    <phoneticPr fontId="3" type="noConversion"/>
  </si>
  <si>
    <t>合   计</t>
    <phoneticPr fontId="3" type="noConversion"/>
  </si>
  <si>
    <t>廊坊园区、海淀园区基建等自筹经费-见支出预算</t>
    <phoneticPr fontId="3" type="noConversion"/>
  </si>
  <si>
    <r>
      <t>2025</t>
    </r>
    <r>
      <rPr>
        <sz val="14"/>
        <color indexed="8"/>
        <rFont val="黑体"/>
        <family val="3"/>
        <charset val="134"/>
      </rPr>
      <t>年 专 项 经 费 支 出  预 算</t>
    </r>
    <phoneticPr fontId="4" type="noConversion"/>
  </si>
  <si>
    <t xml:space="preserve"> 2025 年 后 勤 支 撑 部 门 经 费 预 算</t>
    <phoneticPr fontId="4" type="noConversion"/>
  </si>
  <si>
    <t>附件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</si>
</sst>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#,##0.00_);[Red]\(#,##0.00\)"/>
  </numFmts>
  <fonts count="34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rgb="FF00610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1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sz val="11"/>
      <name val="宋体"/>
      <family val="3"/>
      <charset val="134"/>
    </font>
    <font>
      <sz val="14"/>
      <color theme="1"/>
      <name val="黑体"/>
      <family val="3"/>
      <charset val="134"/>
    </font>
    <font>
      <sz val="9"/>
      <color indexed="81"/>
      <name val="宋体"/>
      <family val="3"/>
      <charset val="134"/>
    </font>
    <font>
      <sz val="14"/>
      <color indexed="8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4"/>
      <name val="黑体"/>
      <family val="3"/>
      <charset val="134"/>
    </font>
    <font>
      <b/>
      <sz val="11"/>
      <color theme="1"/>
      <name val="宋体"/>
      <family val="3"/>
      <charset val="134"/>
      <scheme val="major"/>
    </font>
    <font>
      <b/>
      <sz val="11"/>
      <name val="宋体"/>
      <family val="3"/>
      <charset val="134"/>
    </font>
    <font>
      <sz val="11"/>
      <name val="宋体"/>
      <family val="2"/>
    </font>
    <font>
      <sz val="10"/>
      <color theme="1"/>
      <name val="宋体"/>
      <family val="2"/>
      <scheme val="minor"/>
    </font>
    <font>
      <sz val="11"/>
      <color indexed="8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15" fillId="0" borderId="0">
      <alignment vertical="center"/>
    </xf>
    <xf numFmtId="0" fontId="9" fillId="0" borderId="0"/>
  </cellStyleXfs>
  <cellXfs count="149">
    <xf numFmtId="0" fontId="0" fillId="0" borderId="0" xfId="0"/>
    <xf numFmtId="0" fontId="9" fillId="0" borderId="0" xfId="0" applyFont="1"/>
    <xf numFmtId="176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vertical="center"/>
    </xf>
    <xf numFmtId="0" fontId="19" fillId="0" borderId="0" xfId="0" applyFont="1" applyAlignment="1">
      <alignment horizontal="right" vertical="center"/>
    </xf>
    <xf numFmtId="49" fontId="7" fillId="6" borderId="4" xfId="0" applyNumberFormat="1" applyFont="1" applyFill="1" applyBorder="1" applyAlignment="1">
      <alignment horizontal="left" vertical="center" wrapText="1" shrinkToFit="1"/>
    </xf>
    <xf numFmtId="176" fontId="9" fillId="3" borderId="5" xfId="1" applyNumberFormat="1" applyFont="1" applyFill="1" applyBorder="1" applyAlignment="1">
      <alignment vertical="center"/>
    </xf>
    <xf numFmtId="43" fontId="9" fillId="3" borderId="5" xfId="1" applyFont="1" applyFill="1" applyBorder="1">
      <alignment vertical="center"/>
    </xf>
    <xf numFmtId="43" fontId="0" fillId="0" borderId="0" xfId="0" applyNumberFormat="1" applyAlignment="1">
      <alignment vertical="center"/>
    </xf>
    <xf numFmtId="43" fontId="9" fillId="3" borderId="5" xfId="1" applyFont="1" applyFill="1" applyBorder="1" applyAlignment="1">
      <alignment vertical="center"/>
    </xf>
    <xf numFmtId="49" fontId="7" fillId="6" borderId="12" xfId="0" applyNumberFormat="1" applyFont="1" applyFill="1" applyBorder="1" applyAlignment="1">
      <alignment horizontal="left" vertical="center" wrapText="1" shrinkToFit="1"/>
    </xf>
    <xf numFmtId="176" fontId="0" fillId="3" borderId="5" xfId="0" applyNumberForma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23" fillId="0" borderId="0" xfId="1" applyNumberFormat="1" applyFont="1" applyFill="1" applyBorder="1" applyAlignment="1" applyProtection="1">
      <alignment horizontal="right" vertical="center"/>
    </xf>
    <xf numFmtId="0" fontId="15" fillId="0" borderId="0" xfId="1" applyNumberFormat="1" applyFont="1" applyFill="1" applyBorder="1" applyAlignment="1" applyProtection="1">
      <alignment horizontal="right" vertical="center"/>
    </xf>
    <xf numFmtId="177" fontId="15" fillId="3" borderId="5" xfId="1" applyNumberFormat="1" applyFont="1" applyFill="1" applyBorder="1" applyAlignment="1" applyProtection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76" fontId="6" fillId="3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43" fontId="0" fillId="3" borderId="5" xfId="0" applyNumberForma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43" fontId="0" fillId="3" borderId="7" xfId="1" applyFont="1" applyFill="1" applyBorder="1">
      <alignment vertical="center"/>
    </xf>
    <xf numFmtId="176" fontId="0" fillId="3" borderId="5" xfId="1" applyNumberFormat="1" applyFont="1" applyFill="1" applyBorder="1">
      <alignment vertical="center"/>
    </xf>
    <xf numFmtId="0" fontId="0" fillId="0" borderId="5" xfId="0" applyBorder="1" applyAlignment="1">
      <alignment vertical="center" wrapText="1"/>
    </xf>
    <xf numFmtId="43" fontId="0" fillId="3" borderId="7" xfId="0" applyNumberFormat="1" applyFill="1" applyBorder="1" applyAlignment="1">
      <alignment vertical="center"/>
    </xf>
    <xf numFmtId="176" fontId="0" fillId="0" borderId="5" xfId="0" applyNumberFormat="1" applyBorder="1" applyAlignment="1">
      <alignment horizontal="right" vertical="center"/>
    </xf>
    <xf numFmtId="0" fontId="11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76" fontId="8" fillId="4" borderId="5" xfId="0" applyNumberFormat="1" applyFont="1" applyFill="1" applyBorder="1" applyAlignment="1">
      <alignment horizontal="right" vertical="center"/>
    </xf>
    <xf numFmtId="176" fontId="8" fillId="4" borderId="5" xfId="0" applyNumberFormat="1" applyFont="1" applyFill="1" applyBorder="1" applyAlignment="1">
      <alignment horizontal="right" vertical="center" wrapText="1"/>
    </xf>
    <xf numFmtId="0" fontId="10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176" fontId="9" fillId="0" borderId="5" xfId="1" applyNumberFormat="1" applyFont="1" applyFill="1" applyBorder="1" applyAlignment="1">
      <alignment horizontal="right" vertical="center"/>
    </xf>
    <xf numFmtId="0" fontId="12" fillId="0" borderId="5" xfId="2" applyFont="1" applyFill="1" applyBorder="1" applyAlignment="1">
      <alignment vertical="center" wrapText="1"/>
    </xf>
    <xf numFmtId="176" fontId="8" fillId="4" borderId="5" xfId="0" applyNumberFormat="1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76" fontId="12" fillId="3" borderId="5" xfId="0" applyNumberFormat="1" applyFont="1" applyFill="1" applyBorder="1" applyAlignment="1">
      <alignment horizontal="center" vertical="center"/>
    </xf>
    <xf numFmtId="176" fontId="27" fillId="3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43" fontId="9" fillId="3" borderId="5" xfId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176" fontId="29" fillId="0" borderId="5" xfId="1" applyNumberFormat="1" applyFont="1" applyFill="1" applyBorder="1" applyAlignment="1" applyProtection="1">
      <alignment horizontal="right" vertical="center"/>
    </xf>
    <xf numFmtId="176" fontId="30" fillId="0" borderId="5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0" fontId="1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9" fontId="28" fillId="4" borderId="5" xfId="0" applyNumberFormat="1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49" fontId="15" fillId="4" borderId="5" xfId="0" applyNumberFormat="1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4" borderId="5" xfId="3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0" fontId="15" fillId="0" borderId="5" xfId="2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176" fontId="8" fillId="4" borderId="3" xfId="0" applyNumberFormat="1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 wrapText="1"/>
    </xf>
    <xf numFmtId="176" fontId="0" fillId="0" borderId="0" xfId="0" applyNumberFormat="1" applyAlignment="1">
      <alignment horizontal="right" vertical="center"/>
    </xf>
    <xf numFmtId="176" fontId="9" fillId="3" borderId="5" xfId="1" applyNumberFormat="1" applyFont="1" applyFill="1" applyBorder="1" applyAlignment="1">
      <alignment horizontal="right" vertical="center"/>
    </xf>
    <xf numFmtId="43" fontId="9" fillId="3" borderId="5" xfId="1" applyFont="1" applyFill="1" applyBorder="1" applyAlignment="1">
      <alignment horizontal="right" vertical="center"/>
    </xf>
    <xf numFmtId="176" fontId="0" fillId="7" borderId="7" xfId="0" applyNumberFormat="1" applyFill="1" applyBorder="1" applyAlignment="1">
      <alignment horizontal="right" vertical="center"/>
    </xf>
    <xf numFmtId="176" fontId="9" fillId="0" borderId="5" xfId="5" applyNumberFormat="1" applyBorder="1" applyAlignment="1">
      <alignment horizontal="right" vertical="center"/>
    </xf>
    <xf numFmtId="43" fontId="8" fillId="3" borderId="5" xfId="0" applyNumberFormat="1" applyFont="1" applyFill="1" applyBorder="1" applyAlignment="1">
      <alignment vertical="center"/>
    </xf>
    <xf numFmtId="43" fontId="8" fillId="3" borderId="7" xfId="0" applyNumberFormat="1" applyFont="1" applyFill="1" applyBorder="1" applyAlignment="1">
      <alignment vertical="center"/>
    </xf>
    <xf numFmtId="49" fontId="11" fillId="4" borderId="5" xfId="0" applyNumberFormat="1" applyFont="1" applyFill="1" applyBorder="1" applyAlignment="1">
      <alignment vertical="center"/>
    </xf>
    <xf numFmtId="43" fontId="0" fillId="0" borderId="5" xfId="1" applyFont="1" applyFill="1" applyBorder="1" applyAlignment="1">
      <alignment horizontal="right" vertical="center" wrapText="1"/>
    </xf>
    <xf numFmtId="49" fontId="7" fillId="0" borderId="5" xfId="0" applyNumberFormat="1" applyFont="1" applyBorder="1" applyAlignment="1">
      <alignment vertical="center"/>
    </xf>
    <xf numFmtId="176" fontId="0" fillId="0" borderId="3" xfId="0" applyNumberFormat="1" applyBorder="1" applyAlignment="1">
      <alignment horizontal="right" vertical="center"/>
    </xf>
    <xf numFmtId="176" fontId="9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176" fontId="9" fillId="0" borderId="5" xfId="5" applyNumberFormat="1" applyBorder="1" applyAlignment="1">
      <alignment horizontal="right" vertical="center" wrapText="1"/>
    </xf>
    <xf numFmtId="176" fontId="9" fillId="0" borderId="0" xfId="5" applyNumberFormat="1" applyAlignment="1">
      <alignment horizontal="right" vertical="center" wrapText="1"/>
    </xf>
    <xf numFmtId="176" fontId="0" fillId="0" borderId="16" xfId="0" applyNumberFormat="1" applyBorder="1" applyAlignment="1">
      <alignment horizontal="right" vertical="center"/>
    </xf>
    <xf numFmtId="176" fontId="0" fillId="5" borderId="5" xfId="0" applyNumberFormat="1" applyFill="1" applyBorder="1" applyAlignment="1">
      <alignment horizontal="right" vertical="center"/>
    </xf>
    <xf numFmtId="176" fontId="32" fillId="0" borderId="5" xfId="0" applyNumberFormat="1" applyFont="1" applyBorder="1" applyAlignment="1">
      <alignment horizontal="right" vertical="center"/>
    </xf>
    <xf numFmtId="177" fontId="15" fillId="3" borderId="5" xfId="1" applyNumberFormat="1" applyFont="1" applyFill="1" applyBorder="1" applyAlignment="1" applyProtection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7" fillId="5" borderId="17" xfId="0" applyNumberFormat="1" applyFont="1" applyFill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176" fontId="33" fillId="0" borderId="17" xfId="0" applyNumberFormat="1" applyFont="1" applyBorder="1" applyAlignment="1">
      <alignment horizontal="right" vertical="center"/>
    </xf>
    <xf numFmtId="176" fontId="9" fillId="0" borderId="17" xfId="0" applyNumberFormat="1" applyFont="1" applyBorder="1" applyAlignment="1">
      <alignment horizontal="right" vertical="center"/>
    </xf>
    <xf numFmtId="176" fontId="0" fillId="0" borderId="17" xfId="0" applyNumberFormat="1" applyBorder="1"/>
    <xf numFmtId="0" fontId="9" fillId="0" borderId="17" xfId="7" applyBorder="1"/>
    <xf numFmtId="176" fontId="0" fillId="0" borderId="18" xfId="0" applyNumberFormat="1" applyBorder="1" applyAlignment="1">
      <alignment horizontal="right" vertical="center"/>
    </xf>
    <xf numFmtId="43" fontId="9" fillId="3" borderId="17" xfId="1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center" vertical="center"/>
    </xf>
    <xf numFmtId="0" fontId="28" fillId="3" borderId="5" xfId="1" applyNumberFormat="1" applyFont="1" applyFill="1" applyBorder="1" applyAlignment="1" applyProtection="1">
      <alignment horizontal="center"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11" fillId="4" borderId="5" xfId="0" applyNumberFormat="1" applyFont="1" applyFill="1" applyBorder="1" applyAlignment="1">
      <alignment vertical="center"/>
    </xf>
    <xf numFmtId="49" fontId="7" fillId="0" borderId="5" xfId="0" applyNumberFormat="1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 wrapText="1"/>
    </xf>
    <xf numFmtId="43" fontId="6" fillId="3" borderId="6" xfId="1" applyFont="1" applyFill="1" applyBorder="1" applyAlignment="1">
      <alignment horizontal="center" vertical="center"/>
    </xf>
    <xf numFmtId="43" fontId="6" fillId="3" borderId="3" xfId="1" applyFont="1" applyFill="1" applyBorder="1" applyAlignment="1">
      <alignment horizontal="center" vertical="center"/>
    </xf>
    <xf numFmtId="0" fontId="26" fillId="0" borderId="0" xfId="1" applyNumberFormat="1" applyFont="1" applyFill="1" applyBorder="1" applyAlignment="1" applyProtection="1">
      <alignment horizontal="center" vertical="center"/>
    </xf>
    <xf numFmtId="49" fontId="24" fillId="3" borderId="5" xfId="0" applyNumberFormat="1" applyFont="1" applyFill="1" applyBorder="1" applyAlignment="1">
      <alignment horizontal="center" vertical="center" wrapText="1" shrinkToFit="1"/>
    </xf>
    <xf numFmtId="0" fontId="25" fillId="3" borderId="5" xfId="0" applyFont="1" applyFill="1" applyBorder="1" applyAlignment="1">
      <alignment horizontal="center" vertical="center"/>
    </xf>
    <xf numFmtId="49" fontId="24" fillId="3" borderId="8" xfId="0" applyNumberFormat="1" applyFont="1" applyFill="1" applyBorder="1" applyAlignment="1">
      <alignment horizontal="center" vertical="center" wrapText="1" shrinkToFit="1"/>
    </xf>
    <xf numFmtId="49" fontId="24" fillId="3" borderId="9" xfId="0" applyNumberFormat="1" applyFont="1" applyFill="1" applyBorder="1" applyAlignment="1">
      <alignment horizontal="center" vertical="center" wrapText="1" shrinkToFit="1"/>
    </xf>
    <xf numFmtId="49" fontId="24" fillId="3" borderId="14" xfId="0" applyNumberFormat="1" applyFont="1" applyFill="1" applyBorder="1" applyAlignment="1">
      <alignment horizontal="center" vertical="center" wrapText="1" shrinkToFit="1"/>
    </xf>
    <xf numFmtId="49" fontId="24" fillId="3" borderId="15" xfId="0" applyNumberFormat="1" applyFont="1" applyFill="1" applyBorder="1" applyAlignment="1">
      <alignment horizontal="center" vertical="center" wrapText="1" shrinkToFit="1"/>
    </xf>
    <xf numFmtId="0" fontId="21" fillId="3" borderId="6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</cellXfs>
  <cellStyles count="8">
    <cellStyle name="常规" xfId="0" builtinId="0"/>
    <cellStyle name="常规 2" xfId="3" xr:uid="{00000000-0005-0000-0000-000001000000}"/>
    <cellStyle name="常规 3" xfId="7" xr:uid="{00000000-0005-0000-0000-000002000000}"/>
    <cellStyle name="常规 4" xfId="5" xr:uid="{00000000-0005-0000-0000-000003000000}"/>
    <cellStyle name="常规 5" xfId="6" xr:uid="{00000000-0005-0000-0000-000004000000}"/>
    <cellStyle name="好" xfId="2" builtinId="26"/>
    <cellStyle name="千位分隔" xfId="1" builtinId="3"/>
    <cellStyle name="千位分隔 2 2" xfId="4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zoomScale="85" zoomScaleNormal="85" workbookViewId="0">
      <selection activeCell="G6" sqref="G6"/>
    </sheetView>
  </sheetViews>
  <sheetFormatPr defaultColWidth="8.75" defaultRowHeight="13.5" x14ac:dyDescent="0.15"/>
  <cols>
    <col min="1" max="1" width="17" style="4" customWidth="1"/>
    <col min="2" max="2" width="47" style="4" customWidth="1"/>
    <col min="3" max="3" width="8.75" style="4"/>
    <col min="4" max="4" width="20.125" style="4" customWidth="1"/>
    <col min="5" max="5" width="19.625" style="7" customWidth="1"/>
    <col min="6" max="6" width="18.125" style="4" customWidth="1"/>
    <col min="7" max="7" width="16.875" style="4" bestFit="1" customWidth="1"/>
    <col min="8" max="16384" width="8.75" style="4"/>
  </cols>
  <sheetData>
    <row r="1" spans="1:7" s="4" customFormat="1" ht="22.5" customHeight="1" x14ac:dyDescent="0.15">
      <c r="A1" s="4" t="s">
        <v>226</v>
      </c>
      <c r="E1" s="7"/>
    </row>
    <row r="2" spans="1:7" s="4" customFormat="1" ht="36" customHeight="1" x14ac:dyDescent="0.15">
      <c r="A2" s="103" t="s">
        <v>197</v>
      </c>
      <c r="B2" s="103"/>
      <c r="C2" s="103"/>
      <c r="D2" s="103"/>
      <c r="E2" s="103"/>
    </row>
    <row r="3" spans="1:7" s="4" customFormat="1" ht="20.100000000000001" customHeight="1" x14ac:dyDescent="0.15">
      <c r="A3" s="5" t="s">
        <v>10</v>
      </c>
      <c r="E3" s="6" t="s">
        <v>11</v>
      </c>
    </row>
    <row r="4" spans="1:7" s="4" customFormat="1" ht="20.100000000000001" customHeight="1" x14ac:dyDescent="0.15">
      <c r="A4" s="20" t="s">
        <v>12</v>
      </c>
      <c r="B4" s="20" t="s">
        <v>13</v>
      </c>
      <c r="C4" s="21"/>
      <c r="D4" s="20" t="s">
        <v>198</v>
      </c>
      <c r="E4" s="22" t="s">
        <v>199</v>
      </c>
    </row>
    <row r="5" spans="1:7" s="4" customFormat="1" ht="20.100000000000001" customHeight="1" x14ac:dyDescent="0.15">
      <c r="A5" s="23" t="s">
        <v>14</v>
      </c>
      <c r="B5" s="30" t="s">
        <v>15</v>
      </c>
      <c r="C5" s="23" t="s">
        <v>16</v>
      </c>
      <c r="D5" s="78">
        <v>69155600</v>
      </c>
      <c r="E5" s="78">
        <v>67383600</v>
      </c>
    </row>
    <row r="6" spans="1:7" s="4" customFormat="1" ht="20.100000000000001" customHeight="1" x14ac:dyDescent="0.15">
      <c r="A6" s="23" t="s">
        <v>14</v>
      </c>
      <c r="B6" s="30" t="s">
        <v>17</v>
      </c>
      <c r="C6" s="23" t="s">
        <v>16</v>
      </c>
      <c r="D6" s="78">
        <v>4280600</v>
      </c>
      <c r="E6" s="78">
        <v>4246500</v>
      </c>
    </row>
    <row r="7" spans="1:7" s="4" customFormat="1" ht="20.100000000000001" customHeight="1" x14ac:dyDescent="0.15">
      <c r="A7" s="23" t="s">
        <v>14</v>
      </c>
      <c r="B7" s="30" t="s">
        <v>18</v>
      </c>
      <c r="C7" s="23" t="s">
        <v>16</v>
      </c>
      <c r="D7" s="78">
        <v>1326000</v>
      </c>
      <c r="E7" s="78">
        <v>1332000</v>
      </c>
    </row>
    <row r="8" spans="1:7" s="4" customFormat="1" ht="20.100000000000001" customHeight="1" x14ac:dyDescent="0.15">
      <c r="A8" s="23" t="s">
        <v>14</v>
      </c>
      <c r="B8" s="30" t="s">
        <v>19</v>
      </c>
      <c r="C8" s="23" t="s">
        <v>16</v>
      </c>
      <c r="D8" s="78">
        <v>12481700</v>
      </c>
      <c r="E8" s="78">
        <v>12757000</v>
      </c>
    </row>
    <row r="9" spans="1:7" s="4" customFormat="1" ht="20.100000000000001" customHeight="1" x14ac:dyDescent="0.15">
      <c r="A9" s="23" t="s">
        <v>14</v>
      </c>
      <c r="B9" s="30" t="s">
        <v>20</v>
      </c>
      <c r="C9" s="23" t="s">
        <v>16</v>
      </c>
      <c r="D9" s="78">
        <v>21634200</v>
      </c>
      <c r="E9" s="78">
        <v>21317300</v>
      </c>
    </row>
    <row r="10" spans="1:7" s="4" customFormat="1" ht="20.100000000000001" customHeight="1" x14ac:dyDescent="0.15">
      <c r="A10" s="23" t="s">
        <v>14</v>
      </c>
      <c r="B10" s="30" t="s">
        <v>21</v>
      </c>
      <c r="C10" s="23" t="s">
        <v>16</v>
      </c>
      <c r="D10" s="78">
        <v>5634500</v>
      </c>
      <c r="E10" s="78">
        <v>5518400</v>
      </c>
    </row>
    <row r="11" spans="1:7" s="4" customFormat="1" ht="20.100000000000001" customHeight="1" x14ac:dyDescent="0.15">
      <c r="A11" s="23" t="s">
        <v>14</v>
      </c>
      <c r="B11" s="30" t="s">
        <v>151</v>
      </c>
      <c r="C11" s="23" t="s">
        <v>16</v>
      </c>
      <c r="D11" s="78">
        <v>394000</v>
      </c>
      <c r="E11" s="78">
        <v>824000</v>
      </c>
    </row>
    <row r="12" spans="1:7" s="4" customFormat="1" ht="20.100000000000001" customHeight="1" x14ac:dyDescent="0.15">
      <c r="A12" s="23" t="s">
        <v>14</v>
      </c>
      <c r="B12" s="30" t="s">
        <v>152</v>
      </c>
      <c r="C12" s="23" t="s">
        <v>16</v>
      </c>
      <c r="D12" s="78">
        <v>22053500</v>
      </c>
      <c r="E12" s="78">
        <v>15453500</v>
      </c>
    </row>
    <row r="13" spans="1:7" s="4" customFormat="1" ht="20.100000000000001" customHeight="1" x14ac:dyDescent="0.15">
      <c r="A13" s="23" t="s">
        <v>14</v>
      </c>
      <c r="B13" s="30" t="s">
        <v>207</v>
      </c>
      <c r="C13" s="23" t="s">
        <v>22</v>
      </c>
      <c r="D13" s="78">
        <v>44430000</v>
      </c>
      <c r="E13" s="78">
        <v>29030000</v>
      </c>
    </row>
    <row r="14" spans="1:7" s="4" customFormat="1" ht="20.100000000000001" customHeight="1" x14ac:dyDescent="0.15">
      <c r="A14" s="23" t="s">
        <v>14</v>
      </c>
      <c r="B14" s="30" t="s">
        <v>153</v>
      </c>
      <c r="C14" s="23" t="s">
        <v>22</v>
      </c>
      <c r="D14" s="78">
        <v>7830700</v>
      </c>
      <c r="E14" s="78">
        <v>13454500</v>
      </c>
    </row>
    <row r="15" spans="1:7" s="4" customFormat="1" ht="20.100000000000001" customHeight="1" x14ac:dyDescent="0.15">
      <c r="A15" s="23" t="s">
        <v>23</v>
      </c>
      <c r="B15" s="30" t="s">
        <v>24</v>
      </c>
      <c r="C15" s="23" t="s">
        <v>16</v>
      </c>
      <c r="D15" s="69">
        <v>75000000</v>
      </c>
      <c r="E15" s="69">
        <v>85000000</v>
      </c>
    </row>
    <row r="16" spans="1:7" s="4" customFormat="1" ht="18.95" customHeight="1" x14ac:dyDescent="0.15">
      <c r="A16" s="23" t="s">
        <v>82</v>
      </c>
      <c r="B16" s="30" t="s">
        <v>164</v>
      </c>
      <c r="C16" s="23" t="s">
        <v>16</v>
      </c>
      <c r="D16" s="69">
        <v>137123700</v>
      </c>
      <c r="E16" s="69">
        <v>203045000</v>
      </c>
    </row>
    <row r="17" spans="1:7" s="4" customFormat="1" ht="20.100000000000001" customHeight="1" x14ac:dyDescent="0.15">
      <c r="A17" s="16"/>
      <c r="B17" s="67" t="s">
        <v>25</v>
      </c>
      <c r="C17" s="49"/>
      <c r="D17" s="75">
        <f>SUM(D5:D16)</f>
        <v>401344500</v>
      </c>
      <c r="E17" s="48">
        <f>SUM(E5:E16)</f>
        <v>459361800</v>
      </c>
      <c r="F17" s="12"/>
    </row>
    <row r="18" spans="1:7" s="4" customFormat="1" ht="20.100000000000001" customHeight="1" x14ac:dyDescent="0.15">
      <c r="A18" s="5" t="s">
        <v>26</v>
      </c>
      <c r="E18" s="7"/>
    </row>
    <row r="19" spans="1:7" s="4" customFormat="1" ht="20.100000000000001" customHeight="1" x14ac:dyDescent="0.15">
      <c r="A19" s="20" t="s">
        <v>12</v>
      </c>
      <c r="B19" s="20" t="s">
        <v>27</v>
      </c>
      <c r="C19" s="21"/>
      <c r="D19" s="27" t="s">
        <v>200</v>
      </c>
      <c r="E19" s="22" t="s">
        <v>201</v>
      </c>
    </row>
    <row r="20" spans="1:7" s="4" customFormat="1" ht="20.100000000000001" customHeight="1" x14ac:dyDescent="0.15">
      <c r="A20" s="23" t="s">
        <v>14</v>
      </c>
      <c r="B20" s="30" t="s">
        <v>154</v>
      </c>
      <c r="C20" s="23" t="s">
        <v>28</v>
      </c>
      <c r="D20" s="69">
        <v>37000000</v>
      </c>
      <c r="E20" s="69">
        <v>45000000</v>
      </c>
    </row>
    <row r="21" spans="1:7" s="4" customFormat="1" ht="20.100000000000001" customHeight="1" x14ac:dyDescent="0.15">
      <c r="A21" s="23" t="s">
        <v>83</v>
      </c>
      <c r="B21" s="30" t="s">
        <v>155</v>
      </c>
      <c r="C21" s="23" t="s">
        <v>28</v>
      </c>
      <c r="D21" s="69">
        <v>36300000</v>
      </c>
      <c r="E21" s="69">
        <v>32600000</v>
      </c>
    </row>
    <row r="22" spans="1:7" s="4" customFormat="1" ht="20.100000000000001" customHeight="1" x14ac:dyDescent="0.15">
      <c r="A22" s="23" t="s">
        <v>83</v>
      </c>
      <c r="B22" s="30" t="s">
        <v>156</v>
      </c>
      <c r="C22" s="23" t="s">
        <v>28</v>
      </c>
      <c r="D22" s="69">
        <v>45000000</v>
      </c>
      <c r="E22" s="69">
        <v>70000000</v>
      </c>
    </row>
    <row r="23" spans="1:7" s="4" customFormat="1" ht="20.100000000000001" customHeight="1" x14ac:dyDescent="0.15">
      <c r="A23" s="23" t="s">
        <v>84</v>
      </c>
      <c r="B23" s="30" t="s">
        <v>29</v>
      </c>
      <c r="C23" s="23" t="s">
        <v>28</v>
      </c>
      <c r="D23" s="69">
        <v>19000000</v>
      </c>
      <c r="E23" s="69">
        <v>20000000</v>
      </c>
    </row>
    <row r="24" spans="1:7" s="4" customFormat="1" ht="20.100000000000001" customHeight="1" x14ac:dyDescent="0.15">
      <c r="A24" s="23" t="s">
        <v>30</v>
      </c>
      <c r="B24" s="30" t="s">
        <v>157</v>
      </c>
      <c r="C24" s="23" t="s">
        <v>28</v>
      </c>
      <c r="D24" s="69">
        <v>20000000</v>
      </c>
      <c r="E24" s="69">
        <v>20000000</v>
      </c>
    </row>
    <row r="25" spans="1:7" s="4" customFormat="1" ht="20.100000000000001" customHeight="1" x14ac:dyDescent="0.15">
      <c r="A25" s="23" t="s">
        <v>30</v>
      </c>
      <c r="B25" s="30" t="s">
        <v>158</v>
      </c>
      <c r="C25" s="23" t="s">
        <v>28</v>
      </c>
      <c r="D25" s="69">
        <v>5300000</v>
      </c>
      <c r="E25" s="69">
        <v>4200000</v>
      </c>
    </row>
    <row r="26" spans="1:7" s="4" customFormat="1" ht="20.100000000000001" customHeight="1" x14ac:dyDescent="0.15">
      <c r="A26" s="23" t="s">
        <v>14</v>
      </c>
      <c r="B26" s="30" t="s">
        <v>159</v>
      </c>
      <c r="C26" s="23" t="s">
        <v>28</v>
      </c>
      <c r="D26" s="69">
        <v>230000</v>
      </c>
      <c r="E26" s="69">
        <v>65000</v>
      </c>
      <c r="F26" s="12"/>
    </row>
    <row r="27" spans="1:7" s="4" customFormat="1" ht="20.100000000000001" customHeight="1" x14ac:dyDescent="0.15">
      <c r="A27" s="23" t="s">
        <v>23</v>
      </c>
      <c r="B27" s="30" t="s">
        <v>208</v>
      </c>
      <c r="C27" s="23" t="s">
        <v>28</v>
      </c>
      <c r="D27" s="69">
        <v>67300000</v>
      </c>
      <c r="E27" s="69">
        <v>63000000</v>
      </c>
    </row>
    <row r="28" spans="1:7" s="4" customFormat="1" ht="20.100000000000001" customHeight="1" x14ac:dyDescent="0.15">
      <c r="A28" s="23" t="s">
        <v>23</v>
      </c>
      <c r="B28" s="30" t="s">
        <v>160</v>
      </c>
      <c r="C28" s="23" t="s">
        <v>28</v>
      </c>
      <c r="D28" s="69">
        <v>600000</v>
      </c>
      <c r="E28" s="69">
        <v>500000</v>
      </c>
    </row>
    <row r="29" spans="1:7" s="4" customFormat="1" ht="25.5" customHeight="1" x14ac:dyDescent="0.15">
      <c r="A29" s="23" t="s">
        <v>30</v>
      </c>
      <c r="B29" s="30" t="s">
        <v>209</v>
      </c>
      <c r="C29" s="23" t="s">
        <v>28</v>
      </c>
      <c r="D29" s="69">
        <v>19000000</v>
      </c>
      <c r="E29" s="69">
        <v>18000000</v>
      </c>
    </row>
    <row r="30" spans="1:7" s="4" customFormat="1" ht="20.100000000000001" customHeight="1" x14ac:dyDescent="0.15">
      <c r="A30" s="16"/>
      <c r="B30" s="25" t="s">
        <v>31</v>
      </c>
      <c r="C30" s="16"/>
      <c r="D30" s="28">
        <f>SUM(D20:D29)</f>
        <v>249730000</v>
      </c>
      <c r="E30" s="29">
        <f>SUM(E20:E29)</f>
        <v>273365000</v>
      </c>
      <c r="F30" s="12"/>
    </row>
    <row r="31" spans="1:7" s="4" customFormat="1" ht="20.100000000000001" customHeight="1" x14ac:dyDescent="0.15">
      <c r="A31" s="23" t="s">
        <v>14</v>
      </c>
      <c r="B31" s="30" t="s">
        <v>210</v>
      </c>
      <c r="C31" s="23" t="s">
        <v>32</v>
      </c>
      <c r="D31" s="69">
        <v>2189900</v>
      </c>
      <c r="E31" s="69">
        <v>2242550</v>
      </c>
    </row>
    <row r="32" spans="1:7" s="4" customFormat="1" ht="20.100000000000001" customHeight="1" x14ac:dyDescent="0.15">
      <c r="A32" s="23" t="s">
        <v>14</v>
      </c>
      <c r="B32" s="30" t="s">
        <v>161</v>
      </c>
      <c r="C32" s="23" t="s">
        <v>32</v>
      </c>
      <c r="D32" s="69">
        <v>9505545</v>
      </c>
      <c r="E32" s="69">
        <v>10315600</v>
      </c>
    </row>
    <row r="33" spans="1:7" s="4" customFormat="1" ht="20.100000000000001" customHeight="1" x14ac:dyDescent="0.15">
      <c r="A33" s="23" t="s">
        <v>106</v>
      </c>
      <c r="B33" s="30" t="s">
        <v>162</v>
      </c>
      <c r="C33" s="23" t="s">
        <v>32</v>
      </c>
      <c r="D33" s="69">
        <v>54283395.5</v>
      </c>
      <c r="E33" s="69">
        <v>60967626.100000001</v>
      </c>
    </row>
    <row r="34" spans="1:7" s="4" customFormat="1" ht="23.1" customHeight="1" x14ac:dyDescent="0.15">
      <c r="A34" s="23" t="s">
        <v>14</v>
      </c>
      <c r="B34" s="30" t="s">
        <v>212</v>
      </c>
      <c r="C34" s="23" t="s">
        <v>85</v>
      </c>
      <c r="D34" s="69">
        <v>51075000</v>
      </c>
      <c r="E34" s="69">
        <v>48042000</v>
      </c>
    </row>
    <row r="35" spans="1:7" s="4" customFormat="1" ht="20.100000000000001" customHeight="1" x14ac:dyDescent="0.15">
      <c r="A35" s="23" t="s">
        <v>30</v>
      </c>
      <c r="B35" s="30" t="s">
        <v>163</v>
      </c>
      <c r="C35" s="23" t="s">
        <v>32</v>
      </c>
      <c r="D35" s="69">
        <v>9500000</v>
      </c>
      <c r="E35" s="69">
        <v>10000000</v>
      </c>
      <c r="F35" s="12"/>
    </row>
    <row r="36" spans="1:7" s="4" customFormat="1" ht="20.100000000000001" customHeight="1" x14ac:dyDescent="0.15">
      <c r="A36" s="16"/>
      <c r="B36" s="25" t="s">
        <v>33</v>
      </c>
      <c r="C36" s="16"/>
      <c r="D36" s="31">
        <f>SUM(D31:D35)</f>
        <v>126553840.5</v>
      </c>
      <c r="E36" s="26">
        <f>SUM(E31:E35)</f>
        <v>131567776.09999999</v>
      </c>
      <c r="F36" s="12"/>
    </row>
    <row r="37" spans="1:7" s="4" customFormat="1" ht="20.100000000000001" customHeight="1" x14ac:dyDescent="0.15">
      <c r="A37" s="23" t="s">
        <v>23</v>
      </c>
      <c r="B37" s="23" t="s">
        <v>223</v>
      </c>
      <c r="C37" s="23" t="s">
        <v>34</v>
      </c>
      <c r="D37" s="69">
        <v>23710000</v>
      </c>
      <c r="E37" s="69">
        <v>126800000</v>
      </c>
      <c r="F37" s="12"/>
    </row>
    <row r="38" spans="1:7" s="4" customFormat="1" ht="20.100000000000001" customHeight="1" x14ac:dyDescent="0.15">
      <c r="A38" s="16"/>
      <c r="B38" s="25" t="s">
        <v>196</v>
      </c>
      <c r="C38" s="16"/>
      <c r="D38" s="31">
        <f>SUM(D37)</f>
        <v>23710000</v>
      </c>
      <c r="E38" s="15">
        <f>SUM(E37)</f>
        <v>126800000</v>
      </c>
      <c r="F38" s="12"/>
    </row>
    <row r="39" spans="1:7" s="4" customFormat="1" ht="20.100000000000001" customHeight="1" x14ac:dyDescent="0.15">
      <c r="A39" s="16"/>
      <c r="B39" s="67" t="s">
        <v>35</v>
      </c>
      <c r="C39" s="49"/>
      <c r="D39" s="76">
        <f>D30+D36+D38</f>
        <v>399993840.5</v>
      </c>
      <c r="E39" s="75">
        <f>E30+E36+E38</f>
        <v>531732776.10000002</v>
      </c>
      <c r="F39" s="12"/>
    </row>
    <row r="40" spans="1:7" s="4" customFormat="1" ht="20.100000000000001" customHeight="1" x14ac:dyDescent="0.15">
      <c r="A40" s="5" t="s">
        <v>36</v>
      </c>
      <c r="E40" s="7"/>
    </row>
    <row r="41" spans="1:7" s="4" customFormat="1" ht="20.100000000000001" customHeight="1" x14ac:dyDescent="0.15">
      <c r="A41" s="104" t="s">
        <v>37</v>
      </c>
      <c r="B41" s="105"/>
      <c r="C41" s="16"/>
      <c r="D41" s="75">
        <f>D17-D39</f>
        <v>1350659.5</v>
      </c>
      <c r="E41" s="48">
        <f>E17-E39</f>
        <v>-72370976.100000024</v>
      </c>
    </row>
  </sheetData>
  <mergeCells count="2">
    <mergeCell ref="A2:E2"/>
    <mergeCell ref="A41:B41"/>
  </mergeCells>
  <phoneticPr fontId="3" type="noConversion"/>
  <pageMargins left="0.7" right="0.7" top="0.75" bottom="0.75" header="0.3" footer="0.3"/>
  <pageSetup paperSize="9" scale="6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6"/>
  <sheetViews>
    <sheetView topLeftCell="A64" workbookViewId="0">
      <selection activeCell="G72" sqref="G72"/>
    </sheetView>
  </sheetViews>
  <sheetFormatPr defaultColWidth="8.75" defaultRowHeight="13.5" x14ac:dyDescent="0.15"/>
  <cols>
    <col min="1" max="1" width="23.125" style="3" customWidth="1"/>
    <col min="2" max="2" width="36.875" style="3" customWidth="1"/>
    <col min="3" max="3" width="10.75" style="42" customWidth="1"/>
    <col min="4" max="4" width="20.5" style="2" customWidth="1"/>
    <col min="5" max="5" width="19.25" style="43" customWidth="1"/>
    <col min="6" max="16384" width="8.75" style="1"/>
  </cols>
  <sheetData>
    <row r="1" spans="1:5" ht="29.1" customHeight="1" x14ac:dyDescent="0.15">
      <c r="A1" s="109" t="s">
        <v>202</v>
      </c>
      <c r="B1" s="109"/>
      <c r="C1" s="109"/>
      <c r="D1" s="109"/>
      <c r="E1" s="109"/>
    </row>
    <row r="2" spans="1:5" ht="17.45" customHeight="1" x14ac:dyDescent="0.15">
      <c r="A2" s="117"/>
      <c r="B2" s="118"/>
      <c r="C2" s="117"/>
      <c r="D2" s="117"/>
      <c r="E2" s="46" t="s">
        <v>11</v>
      </c>
    </row>
    <row r="3" spans="1:5" customFormat="1" ht="24" customHeight="1" x14ac:dyDescent="0.15">
      <c r="A3" s="119" t="s">
        <v>86</v>
      </c>
      <c r="B3" s="119" t="s">
        <v>0</v>
      </c>
      <c r="C3" s="116" t="s">
        <v>87</v>
      </c>
      <c r="D3" s="44" t="s">
        <v>150</v>
      </c>
      <c r="E3" s="44" t="s">
        <v>203</v>
      </c>
    </row>
    <row r="4" spans="1:5" customFormat="1" ht="24" customHeight="1" x14ac:dyDescent="0.15">
      <c r="A4" s="119"/>
      <c r="B4" s="119"/>
      <c r="C4" s="116"/>
      <c r="D4" s="45" t="s">
        <v>88</v>
      </c>
      <c r="E4" s="45" t="s">
        <v>88</v>
      </c>
    </row>
    <row r="5" spans="1:5" ht="18.600000000000001" customHeight="1" x14ac:dyDescent="0.15">
      <c r="A5" s="110" t="s">
        <v>186</v>
      </c>
      <c r="B5" s="33" t="s">
        <v>107</v>
      </c>
      <c r="C5" s="53" t="s">
        <v>2</v>
      </c>
      <c r="D5" s="24">
        <v>241000</v>
      </c>
      <c r="E5" s="89">
        <v>241000</v>
      </c>
    </row>
    <row r="6" spans="1:5" ht="18.600000000000001" customHeight="1" x14ac:dyDescent="0.15">
      <c r="A6" s="111"/>
      <c r="B6" s="33" t="s">
        <v>108</v>
      </c>
      <c r="C6" s="53"/>
      <c r="D6" s="24"/>
      <c r="E6" s="89"/>
    </row>
    <row r="7" spans="1:5" ht="18.600000000000001" customHeight="1" x14ac:dyDescent="0.15">
      <c r="A7" s="112"/>
      <c r="B7" s="54" t="s">
        <v>139</v>
      </c>
      <c r="C7" s="53" t="s">
        <v>109</v>
      </c>
      <c r="D7" s="24">
        <v>1719000</v>
      </c>
      <c r="E7" s="89">
        <v>2054300</v>
      </c>
    </row>
    <row r="8" spans="1:5" ht="18.600000000000001" customHeight="1" x14ac:dyDescent="0.15">
      <c r="A8" s="113" t="s">
        <v>187</v>
      </c>
      <c r="B8" s="113"/>
      <c r="C8" s="55"/>
      <c r="D8" s="35">
        <f>SUM(D5:D7)</f>
        <v>1960000</v>
      </c>
      <c r="E8" s="35">
        <f>SUM(E5:E7)</f>
        <v>2295300</v>
      </c>
    </row>
    <row r="9" spans="1:5" ht="18.600000000000001" customHeight="1" x14ac:dyDescent="0.15">
      <c r="A9" s="34" t="s">
        <v>184</v>
      </c>
      <c r="B9" s="33" t="s">
        <v>107</v>
      </c>
      <c r="C9" s="53" t="s">
        <v>2</v>
      </c>
      <c r="D9" s="24">
        <v>152000</v>
      </c>
      <c r="E9" s="89">
        <v>172350</v>
      </c>
    </row>
    <row r="10" spans="1:5" ht="18.600000000000001" customHeight="1" x14ac:dyDescent="0.15">
      <c r="A10" s="113" t="s">
        <v>185</v>
      </c>
      <c r="B10" s="113"/>
      <c r="C10" s="55"/>
      <c r="D10" s="41">
        <f>SUM(D9)</f>
        <v>152000</v>
      </c>
      <c r="E10" s="41">
        <f>SUM(E9)</f>
        <v>172350</v>
      </c>
    </row>
    <row r="11" spans="1:5" ht="18.600000000000001" customHeight="1" x14ac:dyDescent="0.15">
      <c r="A11" s="114" t="s">
        <v>176</v>
      </c>
      <c r="B11" s="33" t="s">
        <v>107</v>
      </c>
      <c r="C11" s="53" t="s">
        <v>110</v>
      </c>
      <c r="D11" s="24">
        <v>215500</v>
      </c>
      <c r="E11" s="89">
        <v>347000</v>
      </c>
    </row>
    <row r="12" spans="1:5" ht="18.600000000000001" customHeight="1" x14ac:dyDescent="0.15">
      <c r="A12" s="114"/>
      <c r="B12" s="33" t="s">
        <v>108</v>
      </c>
      <c r="C12" s="56"/>
      <c r="D12" s="24"/>
      <c r="E12" s="89"/>
    </row>
    <row r="13" spans="1:5" ht="18.600000000000001" customHeight="1" x14ac:dyDescent="0.15">
      <c r="A13" s="114"/>
      <c r="B13" s="37" t="s">
        <v>111</v>
      </c>
      <c r="C13" s="53" t="s">
        <v>109</v>
      </c>
      <c r="D13" s="24">
        <v>157600</v>
      </c>
      <c r="E13" s="89">
        <v>169300</v>
      </c>
    </row>
    <row r="14" spans="1:5" ht="18.600000000000001" customHeight="1" x14ac:dyDescent="0.15">
      <c r="A14" s="114"/>
      <c r="B14" s="37" t="s">
        <v>112</v>
      </c>
      <c r="C14" s="53" t="s">
        <v>109</v>
      </c>
      <c r="D14" s="24">
        <v>15000</v>
      </c>
      <c r="E14" s="89">
        <v>12000</v>
      </c>
    </row>
    <row r="15" spans="1:5" ht="18.600000000000001" customHeight="1" x14ac:dyDescent="0.15">
      <c r="A15" s="114"/>
      <c r="B15" s="38" t="s">
        <v>113</v>
      </c>
      <c r="C15" s="53" t="s">
        <v>109</v>
      </c>
      <c r="D15" s="24">
        <v>17000</v>
      </c>
      <c r="E15" s="89">
        <v>31600</v>
      </c>
    </row>
    <row r="16" spans="1:5" ht="18.600000000000001" customHeight="1" x14ac:dyDescent="0.15">
      <c r="A16" s="114"/>
      <c r="B16" s="38" t="s">
        <v>114</v>
      </c>
      <c r="C16" s="53" t="s">
        <v>115</v>
      </c>
      <c r="D16" s="24">
        <v>302000</v>
      </c>
      <c r="E16" s="89">
        <v>313500</v>
      </c>
    </row>
    <row r="17" spans="1:5" ht="18.600000000000001" customHeight="1" x14ac:dyDescent="0.15">
      <c r="A17" s="113" t="s">
        <v>183</v>
      </c>
      <c r="B17" s="113"/>
      <c r="C17" s="57"/>
      <c r="D17" s="36">
        <f>SUM(D11:D16)</f>
        <v>707100</v>
      </c>
      <c r="E17" s="36">
        <f>SUM(E11:E16)</f>
        <v>873400</v>
      </c>
    </row>
    <row r="18" spans="1:5" ht="18.600000000000001" customHeight="1" x14ac:dyDescent="0.15">
      <c r="A18" s="82" t="s">
        <v>116</v>
      </c>
      <c r="B18" s="33" t="s">
        <v>107</v>
      </c>
      <c r="C18" s="53" t="s">
        <v>2</v>
      </c>
      <c r="D18" s="32">
        <v>250000</v>
      </c>
      <c r="E18" s="89">
        <v>250000</v>
      </c>
    </row>
    <row r="19" spans="1:5" ht="18.600000000000001" customHeight="1" x14ac:dyDescent="0.15">
      <c r="A19" s="113" t="s">
        <v>182</v>
      </c>
      <c r="B19" s="113"/>
      <c r="C19" s="58"/>
      <c r="D19" s="36">
        <f>SUM(D18)</f>
        <v>250000</v>
      </c>
      <c r="E19" s="36">
        <f>SUM(E18)</f>
        <v>250000</v>
      </c>
    </row>
    <row r="20" spans="1:5" ht="18.600000000000001" customHeight="1" x14ac:dyDescent="0.15">
      <c r="A20" s="106" t="s">
        <v>136</v>
      </c>
      <c r="B20" s="59" t="s">
        <v>211</v>
      </c>
      <c r="C20" s="60" t="s">
        <v>2</v>
      </c>
      <c r="D20" s="32">
        <v>460000</v>
      </c>
      <c r="E20" s="89">
        <v>439000</v>
      </c>
    </row>
    <row r="21" spans="1:5" ht="18.600000000000001" customHeight="1" x14ac:dyDescent="0.15">
      <c r="A21" s="107"/>
      <c r="B21" s="59" t="s">
        <v>165</v>
      </c>
      <c r="C21" s="60" t="s">
        <v>2</v>
      </c>
      <c r="D21" s="24">
        <v>198000</v>
      </c>
      <c r="E21" s="89">
        <v>176000</v>
      </c>
    </row>
    <row r="22" spans="1:5" ht="18.600000000000001" customHeight="1" x14ac:dyDescent="0.15">
      <c r="A22" s="107"/>
      <c r="B22" s="59" t="s">
        <v>90</v>
      </c>
      <c r="C22" s="60"/>
      <c r="D22" s="68"/>
      <c r="E22" s="68"/>
    </row>
    <row r="23" spans="1:5" ht="18.600000000000001" customHeight="1" x14ac:dyDescent="0.15">
      <c r="A23" s="107"/>
      <c r="B23" s="34" t="s">
        <v>122</v>
      </c>
      <c r="C23" s="53" t="s">
        <v>123</v>
      </c>
      <c r="D23" s="24">
        <v>2510000</v>
      </c>
      <c r="E23" s="89">
        <v>3431000</v>
      </c>
    </row>
    <row r="24" spans="1:5" ht="18.600000000000001" customHeight="1" x14ac:dyDescent="0.15">
      <c r="A24" s="107"/>
      <c r="B24" s="34" t="s">
        <v>124</v>
      </c>
      <c r="C24" s="53" t="s">
        <v>123</v>
      </c>
      <c r="D24" s="24">
        <v>164000</v>
      </c>
      <c r="E24" s="89">
        <v>64000</v>
      </c>
    </row>
    <row r="25" spans="1:5" ht="18.600000000000001" customHeight="1" x14ac:dyDescent="0.15">
      <c r="A25" s="107"/>
      <c r="B25" s="60" t="s">
        <v>117</v>
      </c>
      <c r="C25" s="60" t="s">
        <v>118</v>
      </c>
      <c r="D25" s="24">
        <v>12155000</v>
      </c>
      <c r="E25" s="89">
        <v>30342000</v>
      </c>
    </row>
    <row r="26" spans="1:5" ht="18.600000000000001" customHeight="1" x14ac:dyDescent="0.15">
      <c r="A26" s="107"/>
      <c r="B26" s="60" t="s">
        <v>188</v>
      </c>
      <c r="C26" s="60" t="s">
        <v>118</v>
      </c>
      <c r="D26" s="24">
        <v>7310000</v>
      </c>
      <c r="E26" s="89">
        <v>7550000</v>
      </c>
    </row>
    <row r="27" spans="1:5" ht="18.600000000000001" customHeight="1" x14ac:dyDescent="0.15">
      <c r="A27" s="107"/>
      <c r="B27" s="60" t="s">
        <v>134</v>
      </c>
      <c r="C27" s="60" t="s">
        <v>118</v>
      </c>
      <c r="D27" s="24">
        <v>11910000</v>
      </c>
      <c r="E27" s="24">
        <v>0</v>
      </c>
    </row>
    <row r="28" spans="1:5" ht="18.600000000000001" customHeight="1" x14ac:dyDescent="0.15">
      <c r="A28" s="107"/>
      <c r="B28" s="60" t="s">
        <v>213</v>
      </c>
      <c r="C28" s="60" t="s">
        <v>119</v>
      </c>
      <c r="D28" s="24">
        <v>19000000</v>
      </c>
      <c r="E28" s="89">
        <v>8150000</v>
      </c>
    </row>
    <row r="29" spans="1:5" ht="18.600000000000001" customHeight="1" x14ac:dyDescent="0.15">
      <c r="A29" s="108"/>
      <c r="B29" s="34" t="s">
        <v>137</v>
      </c>
      <c r="C29" s="53" t="s">
        <v>119</v>
      </c>
      <c r="D29" s="24">
        <v>700000</v>
      </c>
      <c r="E29" s="89">
        <v>2000000</v>
      </c>
    </row>
    <row r="30" spans="1:5" ht="18.600000000000001" customHeight="1" x14ac:dyDescent="0.15">
      <c r="A30" s="120" t="s">
        <v>135</v>
      </c>
      <c r="B30" s="120"/>
      <c r="C30" s="61"/>
      <c r="D30" s="36">
        <f>SUM(D20:D29)</f>
        <v>54407000</v>
      </c>
      <c r="E30" s="36">
        <f>SUM(E20:E29)</f>
        <v>52152000</v>
      </c>
    </row>
    <row r="31" spans="1:5" ht="18.600000000000001" customHeight="1" x14ac:dyDescent="0.15">
      <c r="A31" s="121" t="s">
        <v>175</v>
      </c>
      <c r="B31" s="33" t="s">
        <v>90</v>
      </c>
      <c r="C31" s="53"/>
      <c r="D31" s="32"/>
      <c r="E31" s="32"/>
    </row>
    <row r="32" spans="1:5" ht="18.600000000000001" customHeight="1" x14ac:dyDescent="0.15">
      <c r="A32" s="122"/>
      <c r="B32" s="34" t="s">
        <v>191</v>
      </c>
      <c r="C32" s="53" t="s">
        <v>92</v>
      </c>
      <c r="D32" s="32">
        <v>859500</v>
      </c>
      <c r="E32" s="89">
        <v>637500</v>
      </c>
    </row>
    <row r="33" spans="1:5" ht="18.600000000000001" customHeight="1" x14ac:dyDescent="0.15">
      <c r="A33" s="113" t="s">
        <v>181</v>
      </c>
      <c r="B33" s="113"/>
      <c r="C33" s="55"/>
      <c r="D33" s="36">
        <f>SUM(D32)</f>
        <v>859500</v>
      </c>
      <c r="E33" s="36">
        <f>SUM(E32)</f>
        <v>637500</v>
      </c>
    </row>
    <row r="34" spans="1:5" ht="18.600000000000001" customHeight="1" x14ac:dyDescent="0.15">
      <c r="A34" s="110" t="s">
        <v>174</v>
      </c>
      <c r="B34" s="33" t="s">
        <v>89</v>
      </c>
      <c r="C34" s="53" t="s">
        <v>2</v>
      </c>
      <c r="D34" s="69">
        <v>259100</v>
      </c>
      <c r="E34" s="89">
        <v>249000</v>
      </c>
    </row>
    <row r="35" spans="1:5" ht="18.600000000000001" customHeight="1" x14ac:dyDescent="0.15">
      <c r="A35" s="111"/>
      <c r="B35" s="33" t="s">
        <v>90</v>
      </c>
      <c r="C35" s="56"/>
      <c r="D35" s="69"/>
      <c r="E35" s="89"/>
    </row>
    <row r="36" spans="1:5" ht="18.600000000000001" customHeight="1" x14ac:dyDescent="0.15">
      <c r="A36" s="111"/>
      <c r="B36" s="34" t="s">
        <v>91</v>
      </c>
      <c r="C36" s="53" t="s">
        <v>92</v>
      </c>
      <c r="D36" s="69">
        <v>2371485</v>
      </c>
      <c r="E36" s="89">
        <v>2071000</v>
      </c>
    </row>
    <row r="37" spans="1:5" ht="18.600000000000001" customHeight="1" x14ac:dyDescent="0.15">
      <c r="A37" s="111"/>
      <c r="B37" s="34" t="s">
        <v>125</v>
      </c>
      <c r="C37" s="53" t="s">
        <v>92</v>
      </c>
      <c r="D37" s="69">
        <v>415700</v>
      </c>
      <c r="E37" s="89">
        <v>446900</v>
      </c>
    </row>
    <row r="38" spans="1:5" ht="18.600000000000001" customHeight="1" x14ac:dyDescent="0.15">
      <c r="A38" s="112"/>
      <c r="B38" s="23" t="s">
        <v>93</v>
      </c>
      <c r="C38" s="53" t="s">
        <v>92</v>
      </c>
      <c r="D38" s="69">
        <v>606260</v>
      </c>
      <c r="E38" s="89">
        <v>698000</v>
      </c>
    </row>
    <row r="39" spans="1:5" ht="18.600000000000001" customHeight="1" x14ac:dyDescent="0.15">
      <c r="A39" s="113" t="s">
        <v>180</v>
      </c>
      <c r="B39" s="113"/>
      <c r="C39" s="62"/>
      <c r="D39" s="36">
        <f>SUM(D34:D38)</f>
        <v>3652545</v>
      </c>
      <c r="E39" s="36">
        <f>SUM(E34:E38)</f>
        <v>3464900</v>
      </c>
    </row>
    <row r="40" spans="1:5" ht="18.600000000000001" customHeight="1" x14ac:dyDescent="0.15">
      <c r="A40" s="110" t="s">
        <v>140</v>
      </c>
      <c r="B40" s="33" t="s">
        <v>120</v>
      </c>
      <c r="C40" s="53" t="s">
        <v>2</v>
      </c>
      <c r="D40" s="24">
        <v>114800</v>
      </c>
      <c r="E40" s="89">
        <v>65500</v>
      </c>
    </row>
    <row r="41" spans="1:5" ht="18.600000000000001" customHeight="1" x14ac:dyDescent="0.15">
      <c r="A41" s="111"/>
      <c r="B41" s="33" t="s">
        <v>121</v>
      </c>
      <c r="C41" s="53"/>
      <c r="D41" s="24"/>
      <c r="E41" s="89"/>
    </row>
    <row r="42" spans="1:5" ht="18.600000000000001" customHeight="1" x14ac:dyDescent="0.15">
      <c r="A42" s="111"/>
      <c r="B42" s="34" t="s">
        <v>126</v>
      </c>
      <c r="C42" s="53" t="s">
        <v>123</v>
      </c>
      <c r="D42" s="24">
        <v>630000</v>
      </c>
      <c r="E42" s="89">
        <v>660000</v>
      </c>
    </row>
    <row r="43" spans="1:5" ht="18.600000000000001" customHeight="1" x14ac:dyDescent="0.15">
      <c r="A43" s="112"/>
      <c r="B43" s="38" t="s">
        <v>127</v>
      </c>
      <c r="C43" s="63" t="s">
        <v>123</v>
      </c>
      <c r="D43" s="24">
        <v>40000</v>
      </c>
      <c r="E43" s="89">
        <v>40000</v>
      </c>
    </row>
    <row r="44" spans="1:5" ht="18.600000000000001" customHeight="1" x14ac:dyDescent="0.15">
      <c r="A44" s="113" t="s">
        <v>179</v>
      </c>
      <c r="B44" s="113"/>
      <c r="C44" s="62"/>
      <c r="D44" s="36">
        <f>SUM(D40:D43)</f>
        <v>784800</v>
      </c>
      <c r="E44" s="36">
        <f>SUM(E40:E43)</f>
        <v>765500</v>
      </c>
    </row>
    <row r="45" spans="1:5" ht="18.600000000000001" customHeight="1" x14ac:dyDescent="0.15">
      <c r="A45" s="123" t="s">
        <v>128</v>
      </c>
      <c r="B45" s="33" t="s">
        <v>89</v>
      </c>
      <c r="C45" s="53" t="s">
        <v>2</v>
      </c>
      <c r="D45" s="24">
        <v>92700</v>
      </c>
      <c r="E45" s="89">
        <v>80900</v>
      </c>
    </row>
    <row r="46" spans="1:5" ht="18.600000000000001" customHeight="1" x14ac:dyDescent="0.15">
      <c r="A46" s="111"/>
      <c r="B46" s="40" t="s">
        <v>90</v>
      </c>
      <c r="C46" s="64"/>
      <c r="D46" s="24"/>
      <c r="E46" s="89"/>
    </row>
    <row r="47" spans="1:5" ht="18.600000000000001" customHeight="1" x14ac:dyDescent="0.15">
      <c r="A47" s="111"/>
      <c r="B47" s="34" t="s">
        <v>129</v>
      </c>
      <c r="C47" s="53" t="s">
        <v>130</v>
      </c>
      <c r="D47" s="24">
        <v>4370300</v>
      </c>
      <c r="E47" s="89">
        <v>6589672</v>
      </c>
    </row>
    <row r="48" spans="1:5" ht="18.600000000000001" customHeight="1" x14ac:dyDescent="0.15">
      <c r="A48" s="111"/>
      <c r="B48" s="79" t="s">
        <v>166</v>
      </c>
      <c r="C48" s="53" t="s">
        <v>130</v>
      </c>
      <c r="D48" s="24">
        <v>344082.5</v>
      </c>
      <c r="E48" s="89">
        <v>318918</v>
      </c>
    </row>
    <row r="49" spans="1:5" ht="18.600000000000001" customHeight="1" x14ac:dyDescent="0.15">
      <c r="A49" s="111"/>
      <c r="B49" s="79" t="s">
        <v>167</v>
      </c>
      <c r="C49" s="53" t="s">
        <v>130</v>
      </c>
      <c r="D49" s="24">
        <v>380613</v>
      </c>
      <c r="E49" s="89">
        <v>347000</v>
      </c>
    </row>
    <row r="50" spans="1:5" ht="18.600000000000001" customHeight="1" x14ac:dyDescent="0.15">
      <c r="A50" s="112"/>
      <c r="B50" s="91" t="s">
        <v>214</v>
      </c>
      <c r="C50" s="53" t="s">
        <v>130</v>
      </c>
      <c r="D50" s="90">
        <v>0</v>
      </c>
      <c r="E50" s="89">
        <v>1167552.1599999999</v>
      </c>
    </row>
    <row r="51" spans="1:5" ht="18.600000000000001" customHeight="1" x14ac:dyDescent="0.15">
      <c r="A51" s="113" t="s">
        <v>178</v>
      </c>
      <c r="B51" s="113"/>
      <c r="C51" s="58"/>
      <c r="D51" s="36">
        <f>SUM(D45:D50)</f>
        <v>5187695.5</v>
      </c>
      <c r="E51" s="36">
        <f>SUM(E45:E50)</f>
        <v>8504042.1600000001</v>
      </c>
    </row>
    <row r="52" spans="1:5" ht="18.600000000000001" customHeight="1" x14ac:dyDescent="0.15">
      <c r="A52" s="110" t="s">
        <v>141</v>
      </c>
      <c r="B52" s="33" t="s">
        <v>89</v>
      </c>
      <c r="C52" s="53" t="s">
        <v>2</v>
      </c>
      <c r="D52" s="24">
        <v>206800</v>
      </c>
      <c r="E52" s="89">
        <v>221800</v>
      </c>
    </row>
    <row r="53" spans="1:5" ht="18.600000000000001" customHeight="1" x14ac:dyDescent="0.15">
      <c r="A53" s="111"/>
      <c r="B53" s="33" t="s">
        <v>90</v>
      </c>
      <c r="C53" s="53"/>
      <c r="D53" s="32"/>
      <c r="E53" s="89"/>
    </row>
    <row r="54" spans="1:5" ht="18.600000000000001" customHeight="1" x14ac:dyDescent="0.15">
      <c r="A54" s="111"/>
      <c r="B54" s="23" t="s">
        <v>3</v>
      </c>
      <c r="C54" s="53" t="s">
        <v>130</v>
      </c>
      <c r="D54" s="24">
        <v>5090700</v>
      </c>
      <c r="E54" s="89">
        <v>5026588.22</v>
      </c>
    </row>
    <row r="55" spans="1:5" ht="18.600000000000001" customHeight="1" x14ac:dyDescent="0.15">
      <c r="A55" s="111"/>
      <c r="B55" s="23" t="s">
        <v>4</v>
      </c>
      <c r="C55" s="53" t="s">
        <v>130</v>
      </c>
      <c r="D55" s="24">
        <v>4498400</v>
      </c>
      <c r="E55" s="89">
        <v>3612654</v>
      </c>
    </row>
    <row r="56" spans="1:5" ht="18.600000000000001" customHeight="1" x14ac:dyDescent="0.15">
      <c r="A56" s="111"/>
      <c r="B56" s="23" t="s">
        <v>5</v>
      </c>
      <c r="C56" s="53" t="s">
        <v>130</v>
      </c>
      <c r="D56" s="24">
        <v>523420</v>
      </c>
      <c r="E56" s="89">
        <v>395620</v>
      </c>
    </row>
    <row r="57" spans="1:5" ht="18.600000000000001" customHeight="1" x14ac:dyDescent="0.15">
      <c r="A57" s="111"/>
      <c r="B57" s="23" t="s">
        <v>6</v>
      </c>
      <c r="C57" s="53" t="s">
        <v>130</v>
      </c>
      <c r="D57" s="24">
        <v>4137620</v>
      </c>
      <c r="E57" s="89">
        <v>3885584</v>
      </c>
    </row>
    <row r="58" spans="1:5" ht="18.600000000000001" customHeight="1" x14ac:dyDescent="0.15">
      <c r="A58" s="111"/>
      <c r="B58" s="23" t="s">
        <v>7</v>
      </c>
      <c r="C58" s="53" t="s">
        <v>130</v>
      </c>
      <c r="D58" s="24">
        <v>33320</v>
      </c>
      <c r="E58" s="89">
        <v>30400</v>
      </c>
    </row>
    <row r="59" spans="1:5" ht="18.600000000000001" customHeight="1" x14ac:dyDescent="0.15">
      <c r="A59" s="111"/>
      <c r="B59" s="23" t="s">
        <v>8</v>
      </c>
      <c r="C59" s="53" t="s">
        <v>130</v>
      </c>
      <c r="D59" s="24">
        <v>585000</v>
      </c>
      <c r="E59" s="89">
        <v>900000</v>
      </c>
    </row>
    <row r="60" spans="1:5" ht="18.600000000000001" customHeight="1" x14ac:dyDescent="0.15">
      <c r="A60" s="111"/>
      <c r="B60" s="23" t="s">
        <v>1</v>
      </c>
      <c r="C60" s="53" t="s">
        <v>130</v>
      </c>
      <c r="D60" s="24">
        <v>174500</v>
      </c>
      <c r="E60" s="89">
        <v>209500</v>
      </c>
    </row>
    <row r="61" spans="1:5" ht="18.600000000000001" customHeight="1" x14ac:dyDescent="0.15">
      <c r="A61" s="111"/>
      <c r="B61" s="23" t="s">
        <v>9</v>
      </c>
      <c r="C61" s="53" t="s">
        <v>130</v>
      </c>
      <c r="D61" s="24">
        <v>554200</v>
      </c>
      <c r="E61" s="89">
        <v>700900</v>
      </c>
    </row>
    <row r="62" spans="1:5" ht="18.600000000000001" customHeight="1" x14ac:dyDescent="0.15">
      <c r="A62" s="111"/>
      <c r="B62" s="23" t="s">
        <v>168</v>
      </c>
      <c r="C62" s="53" t="s">
        <v>130</v>
      </c>
      <c r="D62" s="81">
        <v>1104330</v>
      </c>
      <c r="E62" s="89">
        <v>2480000</v>
      </c>
    </row>
    <row r="63" spans="1:5" ht="18.600000000000001" customHeight="1" x14ac:dyDescent="0.15">
      <c r="A63" s="111"/>
      <c r="B63" s="23" t="s">
        <v>169</v>
      </c>
      <c r="C63" s="53" t="s">
        <v>130</v>
      </c>
      <c r="D63" s="81">
        <v>3303710</v>
      </c>
      <c r="E63" s="89">
        <v>3221135</v>
      </c>
    </row>
    <row r="64" spans="1:5" ht="18.600000000000001" customHeight="1" x14ac:dyDescent="0.15">
      <c r="A64" s="111"/>
      <c r="B64" s="34" t="s">
        <v>131</v>
      </c>
      <c r="C64" s="53" t="s">
        <v>130</v>
      </c>
      <c r="D64" s="24">
        <v>1110000</v>
      </c>
      <c r="E64" s="89">
        <v>1110000</v>
      </c>
    </row>
    <row r="65" spans="1:5" ht="18.600000000000001" customHeight="1" x14ac:dyDescent="0.15">
      <c r="A65" s="111"/>
      <c r="B65" s="34" t="s">
        <v>132</v>
      </c>
      <c r="C65" s="53" t="s">
        <v>130</v>
      </c>
      <c r="D65" s="24">
        <v>21000000</v>
      </c>
      <c r="E65" s="89">
        <v>21000000</v>
      </c>
    </row>
    <row r="66" spans="1:5" ht="18.600000000000001" customHeight="1" x14ac:dyDescent="0.15">
      <c r="A66" s="111"/>
      <c r="B66" s="23" t="s">
        <v>195</v>
      </c>
      <c r="C66" s="53" t="s">
        <v>130</v>
      </c>
      <c r="D66" s="24">
        <v>4045500</v>
      </c>
      <c r="E66" s="89">
        <v>1984000</v>
      </c>
    </row>
    <row r="67" spans="1:5" ht="18.600000000000001" customHeight="1" x14ac:dyDescent="0.15">
      <c r="A67" s="111"/>
      <c r="B67" s="23" t="s">
        <v>80</v>
      </c>
      <c r="C67" s="53" t="s">
        <v>130</v>
      </c>
      <c r="D67" s="24">
        <v>1811700</v>
      </c>
      <c r="E67" s="89">
        <v>1624200</v>
      </c>
    </row>
    <row r="68" spans="1:5" ht="18.600000000000001" customHeight="1" x14ac:dyDescent="0.15">
      <c r="A68" s="111"/>
      <c r="B68" s="23" t="s">
        <v>81</v>
      </c>
      <c r="C68" s="53" t="s">
        <v>130</v>
      </c>
      <c r="D68" s="24">
        <v>914000</v>
      </c>
      <c r="E68" s="89">
        <v>970000</v>
      </c>
    </row>
    <row r="69" spans="1:5" ht="18.600000000000001" customHeight="1" x14ac:dyDescent="0.15">
      <c r="A69" s="111"/>
      <c r="B69" s="101" t="s">
        <v>216</v>
      </c>
      <c r="C69" s="53" t="s">
        <v>130</v>
      </c>
      <c r="D69" s="90">
        <v>0</v>
      </c>
      <c r="E69" s="89">
        <v>5080402.72</v>
      </c>
    </row>
    <row r="70" spans="1:5" ht="18.600000000000001" customHeight="1" x14ac:dyDescent="0.15">
      <c r="A70" s="115"/>
      <c r="B70" s="102" t="s">
        <v>217</v>
      </c>
      <c r="C70" s="53" t="s">
        <v>170</v>
      </c>
      <c r="D70" s="24">
        <v>8000000</v>
      </c>
      <c r="E70" s="89">
        <v>120000000</v>
      </c>
    </row>
    <row r="71" spans="1:5" ht="18.600000000000001" customHeight="1" x14ac:dyDescent="0.15">
      <c r="A71" s="115"/>
      <c r="B71" s="92" t="s">
        <v>171</v>
      </c>
      <c r="C71" s="53" t="s">
        <v>133</v>
      </c>
      <c r="D71" s="24">
        <v>13000000</v>
      </c>
      <c r="E71" s="89">
        <v>6500000</v>
      </c>
    </row>
    <row r="72" spans="1:5" ht="30" customHeight="1" x14ac:dyDescent="0.15">
      <c r="A72" s="115"/>
      <c r="B72" s="92" t="s">
        <v>215</v>
      </c>
      <c r="C72" s="53" t="s">
        <v>170</v>
      </c>
      <c r="D72" s="90">
        <v>0</v>
      </c>
      <c r="E72" s="89">
        <v>300000</v>
      </c>
    </row>
    <row r="73" spans="1:5" ht="21" customHeight="1" x14ac:dyDescent="0.15">
      <c r="A73" s="115"/>
      <c r="B73" s="92" t="s">
        <v>173</v>
      </c>
      <c r="C73" s="53" t="s">
        <v>133</v>
      </c>
      <c r="D73" s="24">
        <v>2510000</v>
      </c>
      <c r="E73" s="89">
        <v>0</v>
      </c>
    </row>
    <row r="74" spans="1:5" ht="20.100000000000001" customHeight="1" x14ac:dyDescent="0.15">
      <c r="A74" s="115"/>
      <c r="B74" s="92" t="s">
        <v>172</v>
      </c>
      <c r="C74" s="53" t="s">
        <v>133</v>
      </c>
      <c r="D74" s="32">
        <v>200000</v>
      </c>
      <c r="E74" s="24">
        <v>0</v>
      </c>
    </row>
    <row r="75" spans="1:5" ht="18.600000000000001" customHeight="1" x14ac:dyDescent="0.15">
      <c r="A75" s="77" t="s">
        <v>177</v>
      </c>
      <c r="B75" s="77"/>
      <c r="C75" s="65"/>
      <c r="D75" s="66">
        <f>SUM(D52:D74)</f>
        <v>72803200</v>
      </c>
      <c r="E75" s="66">
        <f>SUM(E52:E74)</f>
        <v>179252783.94</v>
      </c>
    </row>
    <row r="76" spans="1:5" ht="18.600000000000001" customHeight="1" x14ac:dyDescent="0.15">
      <c r="A76" s="67" t="s">
        <v>138</v>
      </c>
      <c r="B76" s="16"/>
      <c r="C76" s="16"/>
      <c r="D76" s="48">
        <f>D8+D10+D17+D19+D30+D33+D39+D44+D51+D75</f>
        <v>140763840.5</v>
      </c>
      <c r="E76" s="48">
        <f>E8+E10+E17+E19+E30+E33+E39+E44+E51+E75</f>
        <v>248367776.09999999</v>
      </c>
    </row>
  </sheetData>
  <autoFilter ref="A4:E76" xr:uid="{00000000-0009-0000-0000-000001000000}"/>
  <mergeCells count="22">
    <mergeCell ref="A52:A74"/>
    <mergeCell ref="A51:B51"/>
    <mergeCell ref="C3:C4"/>
    <mergeCell ref="A2:D2"/>
    <mergeCell ref="A3:A4"/>
    <mergeCell ref="B3:B4"/>
    <mergeCell ref="A33:B33"/>
    <mergeCell ref="A34:A38"/>
    <mergeCell ref="A39:B39"/>
    <mergeCell ref="A40:A43"/>
    <mergeCell ref="A44:B44"/>
    <mergeCell ref="A17:B17"/>
    <mergeCell ref="A19:B19"/>
    <mergeCell ref="A30:B30"/>
    <mergeCell ref="A31:A32"/>
    <mergeCell ref="A45:A50"/>
    <mergeCell ref="A20:A29"/>
    <mergeCell ref="A1:E1"/>
    <mergeCell ref="A5:A7"/>
    <mergeCell ref="A8:B8"/>
    <mergeCell ref="A10:B10"/>
    <mergeCell ref="A11:A16"/>
  </mergeCells>
  <phoneticPr fontId="3" type="noConversion"/>
  <pageMargins left="0.7" right="0.7" top="0.75" bottom="0.75" header="0.3" footer="0.3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B37" sqref="B37"/>
    </sheetView>
  </sheetViews>
  <sheetFormatPr defaultColWidth="8.75" defaultRowHeight="13.5" x14ac:dyDescent="0.15"/>
  <cols>
    <col min="1" max="1" width="33.75" style="4" customWidth="1"/>
    <col min="2" max="2" width="15.875" style="4" customWidth="1"/>
    <col min="3" max="3" width="14.125" style="4" customWidth="1"/>
    <col min="4" max="4" width="13.875" style="4" customWidth="1"/>
    <col min="5" max="6" width="13.875" style="4" bestFit="1" customWidth="1"/>
    <col min="7" max="7" width="13.75" style="4" customWidth="1"/>
    <col min="8" max="8" width="14.125" style="4" customWidth="1"/>
    <col min="9" max="9" width="12.625" style="4" customWidth="1"/>
    <col min="10" max="10" width="13.125" style="4" customWidth="1"/>
    <col min="11" max="11" width="13.25" style="4" customWidth="1"/>
    <col min="12" max="12" width="13.875" style="4" bestFit="1" customWidth="1"/>
    <col min="13" max="16384" width="8.75" style="4"/>
  </cols>
  <sheetData>
    <row r="1" spans="1:12" ht="33" customHeight="1" x14ac:dyDescent="0.15">
      <c r="A1" s="103" t="s">
        <v>204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x14ac:dyDescent="0.15">
      <c r="I2" s="8"/>
      <c r="K2" s="8"/>
      <c r="L2" s="8" t="s">
        <v>11</v>
      </c>
    </row>
    <row r="3" spans="1:12" ht="14.1" customHeight="1" x14ac:dyDescent="0.15">
      <c r="A3" s="129" t="s">
        <v>38</v>
      </c>
      <c r="B3" s="129" t="s">
        <v>39</v>
      </c>
      <c r="C3" s="126" t="s">
        <v>142</v>
      </c>
      <c r="D3" s="126" t="s">
        <v>143</v>
      </c>
      <c r="E3" s="126" t="s">
        <v>94</v>
      </c>
      <c r="F3" s="126" t="s">
        <v>40</v>
      </c>
      <c r="G3" s="126" t="s">
        <v>218</v>
      </c>
      <c r="H3" s="124" t="s">
        <v>219</v>
      </c>
      <c r="I3" s="128" t="s">
        <v>144</v>
      </c>
      <c r="J3" s="126" t="s">
        <v>42</v>
      </c>
      <c r="K3" s="126" t="s">
        <v>145</v>
      </c>
      <c r="L3" s="126" t="s">
        <v>41</v>
      </c>
    </row>
    <row r="4" spans="1:12" x14ac:dyDescent="0.15">
      <c r="A4" s="130"/>
      <c r="B4" s="130"/>
      <c r="C4" s="127"/>
      <c r="D4" s="127"/>
      <c r="E4" s="127"/>
      <c r="F4" s="127"/>
      <c r="G4" s="127"/>
      <c r="H4" s="125"/>
      <c r="I4" s="128"/>
      <c r="J4" s="127"/>
      <c r="K4" s="127"/>
      <c r="L4" s="127"/>
    </row>
    <row r="5" spans="1:12" ht="20.100000000000001" customHeight="1" x14ac:dyDescent="0.15">
      <c r="A5" s="9" t="s">
        <v>43</v>
      </c>
      <c r="B5" s="10">
        <f t="shared" ref="B5:B30" si="0">C5+D5+E5+F5+G5+L5+H5+I5+J5+K5</f>
        <v>0</v>
      </c>
      <c r="C5" s="32"/>
      <c r="D5" s="32"/>
      <c r="E5" s="32"/>
      <c r="F5" s="32"/>
      <c r="G5" s="32"/>
      <c r="H5" s="32"/>
      <c r="I5" s="83"/>
      <c r="J5" s="32"/>
      <c r="K5" s="32"/>
      <c r="L5" s="32"/>
    </row>
    <row r="6" spans="1:12" ht="20.100000000000001" customHeight="1" x14ac:dyDescent="0.15">
      <c r="A6" s="9" t="s">
        <v>44</v>
      </c>
      <c r="B6" s="10">
        <f t="shared" si="0"/>
        <v>88300</v>
      </c>
      <c r="C6" s="89">
        <v>8000</v>
      </c>
      <c r="D6" s="32">
        <v>3000</v>
      </c>
      <c r="E6" s="32">
        <v>25000</v>
      </c>
      <c r="F6" s="32">
        <v>5000</v>
      </c>
      <c r="G6" s="32">
        <v>7000</v>
      </c>
      <c r="H6" s="32">
        <v>5000</v>
      </c>
      <c r="I6" s="83">
        <v>8000</v>
      </c>
      <c r="J6" s="32">
        <v>1500</v>
      </c>
      <c r="K6" s="32">
        <v>800</v>
      </c>
      <c r="L6" s="32">
        <v>25000</v>
      </c>
    </row>
    <row r="7" spans="1:12" ht="20.100000000000001" customHeight="1" x14ac:dyDescent="0.15">
      <c r="A7" s="9" t="s">
        <v>45</v>
      </c>
      <c r="B7" s="10">
        <f t="shared" si="0"/>
        <v>87500</v>
      </c>
      <c r="C7" s="89">
        <v>6500</v>
      </c>
      <c r="D7" s="32">
        <v>1000</v>
      </c>
      <c r="E7" s="32">
        <v>25000</v>
      </c>
      <c r="F7" s="32"/>
      <c r="G7" s="32">
        <v>35000</v>
      </c>
      <c r="H7" s="32">
        <v>20000</v>
      </c>
      <c r="I7" s="83"/>
      <c r="J7" s="32"/>
      <c r="K7" s="32"/>
      <c r="L7" s="32"/>
    </row>
    <row r="8" spans="1:12" ht="20.100000000000001" customHeight="1" x14ac:dyDescent="0.15">
      <c r="A8" s="9" t="s">
        <v>46</v>
      </c>
      <c r="B8" s="10">
        <f t="shared" si="0"/>
        <v>0</v>
      </c>
      <c r="C8" s="89"/>
      <c r="D8" s="32"/>
      <c r="E8" s="32"/>
      <c r="F8" s="32"/>
      <c r="G8" s="32"/>
      <c r="H8" s="32"/>
      <c r="I8" s="32"/>
      <c r="J8" s="32"/>
      <c r="K8" s="32"/>
      <c r="L8" s="32"/>
    </row>
    <row r="9" spans="1:12" ht="20.100000000000001" customHeight="1" x14ac:dyDescent="0.15">
      <c r="A9" s="9" t="s">
        <v>47</v>
      </c>
      <c r="B9" s="10">
        <f t="shared" si="0"/>
        <v>70000</v>
      </c>
      <c r="C9" s="89"/>
      <c r="D9" s="32"/>
      <c r="E9" s="32"/>
      <c r="F9" s="32">
        <v>70000</v>
      </c>
      <c r="G9" s="32"/>
      <c r="H9" s="32"/>
      <c r="I9" s="83"/>
      <c r="J9" s="32"/>
      <c r="K9" s="32"/>
      <c r="L9" s="32"/>
    </row>
    <row r="10" spans="1:12" ht="20.100000000000001" customHeight="1" x14ac:dyDescent="0.15">
      <c r="A10" s="9" t="s">
        <v>48</v>
      </c>
      <c r="B10" s="10">
        <f t="shared" si="0"/>
        <v>1500</v>
      </c>
      <c r="C10" s="89"/>
      <c r="D10" s="32"/>
      <c r="E10" s="32"/>
      <c r="F10" s="32"/>
      <c r="G10" s="32"/>
      <c r="H10" s="32"/>
      <c r="I10" s="83"/>
      <c r="J10" s="32">
        <v>1500</v>
      </c>
      <c r="K10" s="32"/>
      <c r="L10" s="32"/>
    </row>
    <row r="11" spans="1:12" ht="20.100000000000001" customHeight="1" x14ac:dyDescent="0.15">
      <c r="A11" s="9" t="s">
        <v>49</v>
      </c>
      <c r="B11" s="10">
        <f t="shared" si="0"/>
        <v>8000</v>
      </c>
      <c r="C11" s="89"/>
      <c r="D11" s="32"/>
      <c r="E11" s="32"/>
      <c r="F11" s="32"/>
      <c r="G11" s="32"/>
      <c r="H11" s="32"/>
      <c r="I11" s="83"/>
      <c r="J11" s="32">
        <v>8000</v>
      </c>
      <c r="K11" s="32"/>
      <c r="L11" s="32"/>
    </row>
    <row r="12" spans="1:12" ht="20.100000000000001" customHeight="1" x14ac:dyDescent="0.15">
      <c r="A12" s="9" t="s">
        <v>50</v>
      </c>
      <c r="B12" s="10">
        <f t="shared" si="0"/>
        <v>74100</v>
      </c>
      <c r="C12" s="89">
        <v>6500</v>
      </c>
      <c r="D12" s="32">
        <v>5000</v>
      </c>
      <c r="E12" s="32">
        <v>15000</v>
      </c>
      <c r="F12" s="32">
        <v>6000</v>
      </c>
      <c r="G12" s="32">
        <v>6500</v>
      </c>
      <c r="H12" s="32">
        <v>18000</v>
      </c>
      <c r="I12" s="83">
        <v>6000</v>
      </c>
      <c r="J12" s="32">
        <v>3500</v>
      </c>
      <c r="K12" s="32">
        <v>1600</v>
      </c>
      <c r="L12" s="32">
        <v>6000</v>
      </c>
    </row>
    <row r="13" spans="1:12" ht="20.100000000000001" customHeight="1" x14ac:dyDescent="0.15">
      <c r="A13" s="9" t="s">
        <v>51</v>
      </c>
      <c r="B13" s="10">
        <f t="shared" si="0"/>
        <v>0</v>
      </c>
      <c r="C13" s="89"/>
      <c r="D13" s="32"/>
      <c r="E13" s="32"/>
      <c r="F13" s="32"/>
      <c r="G13" s="32"/>
      <c r="H13" s="32"/>
      <c r="I13" s="83"/>
      <c r="J13" s="32"/>
      <c r="K13" s="32"/>
      <c r="L13" s="32"/>
    </row>
    <row r="14" spans="1:12" ht="20.100000000000001" customHeight="1" x14ac:dyDescent="0.15">
      <c r="A14" s="9" t="s">
        <v>52</v>
      </c>
      <c r="B14" s="10">
        <f t="shared" si="0"/>
        <v>0</v>
      </c>
      <c r="C14" s="89"/>
      <c r="D14" s="32"/>
      <c r="E14" s="32"/>
      <c r="F14" s="32"/>
      <c r="G14" s="32"/>
      <c r="H14" s="32"/>
      <c r="I14" s="83"/>
      <c r="J14" s="32"/>
      <c r="K14" s="32"/>
      <c r="L14" s="32"/>
    </row>
    <row r="15" spans="1:12" ht="20.100000000000001" customHeight="1" x14ac:dyDescent="0.15">
      <c r="A15" s="9" t="s">
        <v>53</v>
      </c>
      <c r="B15" s="10">
        <f t="shared" si="0"/>
        <v>300000</v>
      </c>
      <c r="C15" s="89">
        <v>80000</v>
      </c>
      <c r="D15" s="32">
        <v>40000</v>
      </c>
      <c r="E15" s="32">
        <v>30000</v>
      </c>
      <c r="F15" s="32">
        <v>25000</v>
      </c>
      <c r="G15" s="32">
        <v>22000</v>
      </c>
      <c r="H15" s="32">
        <v>40000</v>
      </c>
      <c r="I15" s="83">
        <v>32000</v>
      </c>
      <c r="J15" s="32">
        <v>15000</v>
      </c>
      <c r="K15" s="32">
        <v>1000</v>
      </c>
      <c r="L15" s="32">
        <v>15000</v>
      </c>
    </row>
    <row r="16" spans="1:12" ht="20.100000000000001" customHeight="1" x14ac:dyDescent="0.15">
      <c r="A16" s="9" t="s">
        <v>54</v>
      </c>
      <c r="B16" s="10">
        <f t="shared" si="0"/>
        <v>0</v>
      </c>
      <c r="C16" s="89"/>
      <c r="D16" s="32"/>
      <c r="E16" s="32"/>
      <c r="F16" s="32"/>
      <c r="G16" s="32"/>
      <c r="H16" s="32"/>
      <c r="I16" s="83"/>
      <c r="J16" s="32"/>
      <c r="K16" s="32"/>
      <c r="L16" s="32"/>
    </row>
    <row r="17" spans="1:12" ht="20.100000000000001" customHeight="1" x14ac:dyDescent="0.15">
      <c r="A17" s="9" t="s">
        <v>55</v>
      </c>
      <c r="B17" s="10">
        <f t="shared" si="0"/>
        <v>141000</v>
      </c>
      <c r="C17" s="89">
        <v>30000</v>
      </c>
      <c r="D17" s="32">
        <v>10000</v>
      </c>
      <c r="E17" s="32"/>
      <c r="F17" s="32">
        <v>6000</v>
      </c>
      <c r="G17" s="32">
        <v>30000</v>
      </c>
      <c r="H17" s="32">
        <v>30000</v>
      </c>
      <c r="I17" s="83"/>
      <c r="J17" s="32">
        <v>15000</v>
      </c>
      <c r="K17" s="32"/>
      <c r="L17" s="32">
        <v>20000</v>
      </c>
    </row>
    <row r="18" spans="1:12" ht="20.100000000000001" customHeight="1" x14ac:dyDescent="0.15">
      <c r="A18" s="9" t="s">
        <v>56</v>
      </c>
      <c r="B18" s="10">
        <f t="shared" si="0"/>
        <v>300</v>
      </c>
      <c r="C18" s="89"/>
      <c r="D18" s="32"/>
      <c r="E18" s="32"/>
      <c r="F18" s="32"/>
      <c r="G18" s="32"/>
      <c r="H18" s="32"/>
      <c r="I18" s="83"/>
      <c r="J18" s="32"/>
      <c r="K18" s="32"/>
      <c r="L18" s="32">
        <v>300</v>
      </c>
    </row>
    <row r="19" spans="1:12" ht="20.100000000000001" customHeight="1" x14ac:dyDescent="0.15">
      <c r="A19" s="9" t="s">
        <v>57</v>
      </c>
      <c r="B19" s="10">
        <f t="shared" si="0"/>
        <v>111500</v>
      </c>
      <c r="C19" s="94">
        <v>20000</v>
      </c>
      <c r="D19" s="32">
        <v>25000</v>
      </c>
      <c r="E19" s="32">
        <v>30000</v>
      </c>
      <c r="F19" s="32">
        <v>1000</v>
      </c>
      <c r="G19" s="32">
        <v>6000</v>
      </c>
      <c r="H19" s="32">
        <v>5000</v>
      </c>
      <c r="I19" s="83">
        <v>9000</v>
      </c>
      <c r="J19" s="32">
        <v>10000</v>
      </c>
      <c r="K19" s="32">
        <v>500</v>
      </c>
      <c r="L19" s="32">
        <v>5000</v>
      </c>
    </row>
    <row r="20" spans="1:12" ht="20.100000000000001" customHeight="1" x14ac:dyDescent="0.15">
      <c r="A20" s="9" t="s">
        <v>58</v>
      </c>
      <c r="B20" s="10">
        <f t="shared" si="0"/>
        <v>17000</v>
      </c>
      <c r="C20" s="94"/>
      <c r="D20" s="32">
        <v>5000</v>
      </c>
      <c r="E20" s="32"/>
      <c r="F20" s="32">
        <v>3000</v>
      </c>
      <c r="G20" s="32">
        <v>1000</v>
      </c>
      <c r="H20" s="32"/>
      <c r="I20" s="83">
        <v>3500</v>
      </c>
      <c r="J20" s="70">
        <v>3000</v>
      </c>
      <c r="K20" s="32"/>
      <c r="L20" s="32">
        <v>1500</v>
      </c>
    </row>
    <row r="21" spans="1:12" ht="20.100000000000001" customHeight="1" x14ac:dyDescent="0.15">
      <c r="A21" s="9" t="s">
        <v>59</v>
      </c>
      <c r="B21" s="10">
        <f t="shared" si="0"/>
        <v>0</v>
      </c>
      <c r="C21" s="94"/>
      <c r="D21" s="32"/>
      <c r="E21" s="32"/>
      <c r="F21" s="32"/>
      <c r="G21" s="32"/>
      <c r="H21" s="32"/>
      <c r="I21" s="83"/>
      <c r="J21" s="32"/>
      <c r="K21" s="32"/>
      <c r="L21" s="32"/>
    </row>
    <row r="22" spans="1:12" ht="20.100000000000001" customHeight="1" x14ac:dyDescent="0.15">
      <c r="A22" s="9" t="s">
        <v>60</v>
      </c>
      <c r="B22" s="10">
        <f t="shared" si="0"/>
        <v>50000</v>
      </c>
      <c r="C22" s="94"/>
      <c r="D22" s="32"/>
      <c r="E22" s="32">
        <v>20000</v>
      </c>
      <c r="F22" s="32">
        <v>15000</v>
      </c>
      <c r="G22" s="32">
        <v>5000</v>
      </c>
      <c r="H22" s="32"/>
      <c r="I22" s="83">
        <v>10000</v>
      </c>
      <c r="J22" s="32"/>
      <c r="K22" s="32"/>
      <c r="L22" s="32"/>
    </row>
    <row r="23" spans="1:12" ht="20.100000000000001" customHeight="1" x14ac:dyDescent="0.15">
      <c r="A23" s="9" t="s">
        <v>61</v>
      </c>
      <c r="B23" s="10">
        <f t="shared" si="0"/>
        <v>686500</v>
      </c>
      <c r="C23" s="94">
        <v>50000</v>
      </c>
      <c r="D23" s="32">
        <v>40000</v>
      </c>
      <c r="E23" s="32">
        <v>15000</v>
      </c>
      <c r="F23" s="32">
        <v>40000</v>
      </c>
      <c r="G23" s="32">
        <v>210000</v>
      </c>
      <c r="H23" s="32">
        <v>25000</v>
      </c>
      <c r="I23" s="83">
        <v>164500</v>
      </c>
      <c r="J23" s="32">
        <v>6000</v>
      </c>
      <c r="K23" s="32">
        <v>72000</v>
      </c>
      <c r="L23" s="32">
        <v>64000</v>
      </c>
    </row>
    <row r="24" spans="1:12" ht="20.100000000000001" customHeight="1" x14ac:dyDescent="0.15">
      <c r="A24" s="9" t="s">
        <v>62</v>
      </c>
      <c r="B24" s="10">
        <f t="shared" si="0"/>
        <v>373350</v>
      </c>
      <c r="C24" s="89">
        <v>22000</v>
      </c>
      <c r="D24" s="32">
        <v>26350</v>
      </c>
      <c r="E24" s="32">
        <v>150000</v>
      </c>
      <c r="F24" s="32">
        <v>75000</v>
      </c>
      <c r="G24" s="32">
        <v>100000</v>
      </c>
      <c r="H24" s="32"/>
      <c r="I24" s="84"/>
      <c r="J24" s="32"/>
      <c r="K24" s="32"/>
      <c r="L24" s="32"/>
    </row>
    <row r="25" spans="1:12" ht="20.100000000000001" customHeight="1" x14ac:dyDescent="0.15">
      <c r="A25" s="9" t="s">
        <v>63</v>
      </c>
      <c r="B25" s="10">
        <f t="shared" si="0"/>
        <v>0</v>
      </c>
      <c r="C25" s="89"/>
      <c r="D25" s="32"/>
      <c r="E25" s="32"/>
      <c r="F25" s="32"/>
      <c r="G25" s="32"/>
      <c r="H25" s="32"/>
      <c r="I25" s="83"/>
      <c r="J25" s="32"/>
      <c r="K25" s="32"/>
      <c r="L25" s="32"/>
    </row>
    <row r="26" spans="1:12" ht="20.100000000000001" customHeight="1" x14ac:dyDescent="0.15">
      <c r="A26" s="9" t="s">
        <v>64</v>
      </c>
      <c r="B26" s="10">
        <f t="shared" si="0"/>
        <v>80500</v>
      </c>
      <c r="C26" s="89"/>
      <c r="D26" s="32">
        <v>5000</v>
      </c>
      <c r="E26" s="32">
        <v>20000</v>
      </c>
      <c r="F26" s="32">
        <v>1000</v>
      </c>
      <c r="G26" s="32">
        <v>3500</v>
      </c>
      <c r="H26" s="32">
        <v>3000</v>
      </c>
      <c r="I26" s="83"/>
      <c r="J26" s="32"/>
      <c r="K26" s="32"/>
      <c r="L26" s="32">
        <v>48000</v>
      </c>
    </row>
    <row r="27" spans="1:12" ht="20.100000000000001" customHeight="1" x14ac:dyDescent="0.15">
      <c r="A27" s="9" t="s">
        <v>65</v>
      </c>
      <c r="B27" s="10">
        <f t="shared" si="0"/>
        <v>0</v>
      </c>
      <c r="C27" s="89"/>
      <c r="D27" s="32"/>
      <c r="E27" s="32"/>
      <c r="F27" s="32"/>
      <c r="G27" s="32"/>
      <c r="H27" s="32"/>
      <c r="I27" s="83"/>
      <c r="J27" s="32"/>
      <c r="K27" s="32"/>
      <c r="L27" s="32"/>
    </row>
    <row r="28" spans="1:12" ht="20.100000000000001" customHeight="1" x14ac:dyDescent="0.15">
      <c r="A28" s="9" t="s">
        <v>66</v>
      </c>
      <c r="B28" s="10">
        <f t="shared" si="0"/>
        <v>97000</v>
      </c>
      <c r="C28" s="89">
        <v>13000</v>
      </c>
      <c r="D28" s="32">
        <v>12000</v>
      </c>
      <c r="E28" s="32">
        <v>16000</v>
      </c>
      <c r="F28" s="32">
        <v>3000</v>
      </c>
      <c r="G28" s="32">
        <v>6000</v>
      </c>
      <c r="H28" s="32">
        <v>10000</v>
      </c>
      <c r="I28" s="83"/>
      <c r="J28" s="32">
        <v>2000</v>
      </c>
      <c r="K28" s="32">
        <v>5000</v>
      </c>
      <c r="L28" s="32">
        <v>30000</v>
      </c>
    </row>
    <row r="29" spans="1:12" ht="20.100000000000001" customHeight="1" x14ac:dyDescent="0.15">
      <c r="A29" s="9" t="s">
        <v>67</v>
      </c>
      <c r="B29" s="10">
        <f t="shared" si="0"/>
        <v>0</v>
      </c>
      <c r="C29" s="89"/>
      <c r="D29" s="32"/>
      <c r="E29" s="32"/>
      <c r="F29" s="32"/>
      <c r="G29" s="32"/>
      <c r="H29" s="32"/>
      <c r="I29" s="83"/>
      <c r="J29" s="32"/>
      <c r="K29" s="32"/>
      <c r="L29" s="32"/>
    </row>
    <row r="30" spans="1:12" ht="20.100000000000001" customHeight="1" x14ac:dyDescent="0.15">
      <c r="A30" s="9" t="s">
        <v>68</v>
      </c>
      <c r="B30" s="10">
        <f t="shared" si="0"/>
        <v>20000</v>
      </c>
      <c r="C30" s="89"/>
      <c r="D30" s="32"/>
      <c r="E30" s="32"/>
      <c r="F30" s="32"/>
      <c r="G30" s="32"/>
      <c r="H30" s="32">
        <v>20000</v>
      </c>
      <c r="I30" s="83"/>
      <c r="J30" s="32"/>
      <c r="K30" s="32"/>
      <c r="L30" s="32"/>
    </row>
    <row r="31" spans="1:12" ht="20.100000000000001" customHeight="1" x14ac:dyDescent="0.15">
      <c r="A31" s="9" t="s">
        <v>69</v>
      </c>
      <c r="B31" s="10">
        <v>0</v>
      </c>
      <c r="C31" s="89"/>
      <c r="D31" s="32"/>
      <c r="E31" s="32"/>
      <c r="F31" s="32"/>
      <c r="G31" s="32"/>
      <c r="H31" s="32"/>
      <c r="I31" s="83"/>
      <c r="J31" s="32"/>
      <c r="K31" s="32"/>
      <c r="L31" s="32"/>
    </row>
    <row r="32" spans="1:12" ht="20.100000000000001" customHeight="1" x14ac:dyDescent="0.15">
      <c r="A32" s="9" t="s">
        <v>70</v>
      </c>
      <c r="B32" s="10">
        <f t="shared" ref="B32:B36" si="1">C32+D32+E32+F32+G32+L32+H32+I32+J32+K32</f>
        <v>36000</v>
      </c>
      <c r="C32" s="89">
        <v>5000</v>
      </c>
      <c r="D32" s="32"/>
      <c r="E32" s="32">
        <v>1000</v>
      </c>
      <c r="F32" s="32"/>
      <c r="G32" s="32">
        <v>7000</v>
      </c>
      <c r="H32" s="32"/>
      <c r="I32" s="32">
        <v>16000</v>
      </c>
      <c r="J32" s="32"/>
      <c r="K32" s="32"/>
      <c r="L32" s="32">
        <v>7000</v>
      </c>
    </row>
    <row r="33" spans="1:12" ht="20.100000000000001" customHeight="1" x14ac:dyDescent="0.15">
      <c r="A33" s="9" t="s">
        <v>71</v>
      </c>
      <c r="B33" s="10">
        <f t="shared" si="1"/>
        <v>0</v>
      </c>
      <c r="C33" s="89"/>
      <c r="D33" s="32"/>
      <c r="E33" s="32"/>
      <c r="F33" s="32"/>
      <c r="G33" s="32"/>
      <c r="H33" s="32"/>
      <c r="I33" s="83"/>
      <c r="J33" s="32"/>
      <c r="K33" s="32"/>
      <c r="L33" s="32"/>
    </row>
    <row r="34" spans="1:12" ht="20.100000000000001" customHeight="1" x14ac:dyDescent="0.15">
      <c r="A34" s="9" t="s">
        <v>72</v>
      </c>
      <c r="B34" s="10">
        <f t="shared" si="1"/>
        <v>0</v>
      </c>
      <c r="C34" s="89"/>
      <c r="D34" s="32"/>
      <c r="E34" s="32"/>
      <c r="F34" s="32"/>
      <c r="G34" s="32"/>
      <c r="H34" s="32"/>
      <c r="I34" s="83"/>
      <c r="J34" s="32"/>
      <c r="K34" s="32"/>
      <c r="L34" s="32"/>
    </row>
    <row r="35" spans="1:12" ht="20.100000000000001" customHeight="1" x14ac:dyDescent="0.15">
      <c r="A35" s="9" t="s">
        <v>73</v>
      </c>
      <c r="B35" s="10">
        <f t="shared" si="1"/>
        <v>0</v>
      </c>
      <c r="C35" s="89"/>
      <c r="D35" s="32"/>
      <c r="E35" s="32"/>
      <c r="F35" s="32"/>
      <c r="G35" s="32"/>
      <c r="H35" s="32"/>
      <c r="I35" s="83"/>
      <c r="J35" s="32"/>
      <c r="K35" s="32"/>
      <c r="L35" s="32"/>
    </row>
    <row r="36" spans="1:12" ht="20.100000000000001" customHeight="1" x14ac:dyDescent="0.15">
      <c r="A36" s="9" t="s">
        <v>74</v>
      </c>
      <c r="B36" s="10">
        <f t="shared" si="1"/>
        <v>0</v>
      </c>
      <c r="C36" s="89"/>
      <c r="D36" s="32"/>
      <c r="E36" s="32"/>
      <c r="F36" s="32"/>
      <c r="G36" s="32"/>
      <c r="H36" s="32"/>
      <c r="I36" s="69"/>
      <c r="J36" s="32"/>
      <c r="K36" s="32"/>
      <c r="L36" s="51"/>
    </row>
    <row r="37" spans="1:12" s="6" customFormat="1" ht="20.100000000000001" customHeight="1" x14ac:dyDescent="0.15">
      <c r="A37" s="20" t="s">
        <v>149</v>
      </c>
      <c r="B37" s="71">
        <f>C37+D37+G37+F37+L37+H37+J37+I37+K37+E37</f>
        <v>2242550</v>
      </c>
      <c r="C37" s="72">
        <f t="shared" ref="C37:L37" si="2">SUM(C5:C36)</f>
        <v>241000</v>
      </c>
      <c r="D37" s="72">
        <f t="shared" si="2"/>
        <v>172350</v>
      </c>
      <c r="E37" s="72">
        <f t="shared" si="2"/>
        <v>347000</v>
      </c>
      <c r="F37" s="72">
        <f t="shared" si="2"/>
        <v>250000</v>
      </c>
      <c r="G37" s="72">
        <f t="shared" si="2"/>
        <v>439000</v>
      </c>
      <c r="H37" s="72">
        <f t="shared" si="2"/>
        <v>176000</v>
      </c>
      <c r="I37" s="73">
        <f t="shared" si="2"/>
        <v>249000</v>
      </c>
      <c r="J37" s="72">
        <f t="shared" si="2"/>
        <v>65500</v>
      </c>
      <c r="K37" s="72">
        <f t="shared" si="2"/>
        <v>80900</v>
      </c>
      <c r="L37" s="72">
        <f t="shared" si="2"/>
        <v>221800</v>
      </c>
    </row>
    <row r="38" spans="1:12" s="4" customFormat="1" ht="20.100000000000001" customHeight="1" x14ac:dyDescent="0.15">
      <c r="A38" s="20" t="s">
        <v>205</v>
      </c>
      <c r="B38" s="71">
        <f>C38+D38+G38+F38+L38+H38+J38+I38+K38+E38</f>
        <v>2189900</v>
      </c>
      <c r="C38" s="47">
        <v>241000</v>
      </c>
      <c r="D38" s="47">
        <v>152000</v>
      </c>
      <c r="E38" s="13">
        <v>215500</v>
      </c>
      <c r="F38" s="13">
        <v>250000</v>
      </c>
      <c r="G38" s="13">
        <v>460000</v>
      </c>
      <c r="H38" s="13">
        <v>198000</v>
      </c>
      <c r="I38" s="13">
        <v>259100</v>
      </c>
      <c r="J38" s="13">
        <v>114800</v>
      </c>
      <c r="K38" s="13">
        <v>92700</v>
      </c>
      <c r="L38" s="13">
        <v>206800</v>
      </c>
    </row>
    <row r="40" spans="1:12" x14ac:dyDescent="0.1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</sheetData>
  <autoFilter ref="A4:L4" xr:uid="{00000000-0009-0000-0000-000002000000}"/>
  <mergeCells count="13">
    <mergeCell ref="H3:H4"/>
    <mergeCell ref="J3:J4"/>
    <mergeCell ref="I3:I4"/>
    <mergeCell ref="A1:L1"/>
    <mergeCell ref="A3:A4"/>
    <mergeCell ref="B3:B4"/>
    <mergeCell ref="C3:C4"/>
    <mergeCell ref="D3:D4"/>
    <mergeCell ref="G3:G4"/>
    <mergeCell ref="F3:F4"/>
    <mergeCell ref="L3:L4"/>
    <mergeCell ref="K3:K4"/>
    <mergeCell ref="E3:E4"/>
  </mergeCells>
  <phoneticPr fontId="3" type="noConversion"/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8"/>
  <sheetViews>
    <sheetView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B37" sqref="B37"/>
    </sheetView>
  </sheetViews>
  <sheetFormatPr defaultColWidth="8.75" defaultRowHeight="13.5" x14ac:dyDescent="0.15"/>
  <cols>
    <col min="1" max="1" width="35.125" style="4" customWidth="1"/>
    <col min="2" max="2" width="16.125" style="4" bestFit="1" customWidth="1"/>
    <col min="3" max="3" width="15.125" style="4" customWidth="1"/>
    <col min="4" max="4" width="13.875" style="4" bestFit="1" customWidth="1"/>
    <col min="5" max="5" width="14.375" style="4" customWidth="1"/>
    <col min="6" max="6" width="13.625" style="4" customWidth="1"/>
    <col min="7" max="7" width="14.75" style="4" customWidth="1"/>
    <col min="8" max="8" width="14.125" style="4" customWidth="1"/>
    <col min="9" max="9" width="14.875" style="4" customWidth="1"/>
    <col min="10" max="10" width="15" style="4" customWidth="1"/>
    <col min="11" max="11" width="14.625" style="4" customWidth="1"/>
    <col min="12" max="12" width="14" style="4" customWidth="1"/>
    <col min="13" max="13" width="15.25" style="4" customWidth="1"/>
    <col min="14" max="14" width="16.625" style="4" customWidth="1"/>
    <col min="15" max="15" width="21.875" style="4" customWidth="1"/>
    <col min="16" max="16384" width="8.75" style="4"/>
  </cols>
  <sheetData>
    <row r="1" spans="1:13" ht="32.1" customHeight="1" x14ac:dyDescent="0.15">
      <c r="A1" s="103" t="s">
        <v>224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x14ac:dyDescent="0.15">
      <c r="M2" s="6" t="s">
        <v>11</v>
      </c>
    </row>
    <row r="3" spans="1:13" ht="20.100000000000001" customHeight="1" x14ac:dyDescent="0.15">
      <c r="A3" s="135" t="s">
        <v>38</v>
      </c>
      <c r="B3" s="134" t="s">
        <v>75</v>
      </c>
      <c r="C3" s="134" t="s">
        <v>146</v>
      </c>
      <c r="D3" s="134" t="s">
        <v>95</v>
      </c>
      <c r="E3" s="134" t="s">
        <v>96</v>
      </c>
      <c r="F3" s="134" t="s">
        <v>97</v>
      </c>
      <c r="G3" s="131" t="s">
        <v>98</v>
      </c>
      <c r="H3" s="137" t="s">
        <v>147</v>
      </c>
      <c r="I3" s="132" t="s">
        <v>91</v>
      </c>
      <c r="J3" s="132" t="s">
        <v>99</v>
      </c>
      <c r="K3" s="132" t="s">
        <v>93</v>
      </c>
      <c r="L3" s="132" t="s">
        <v>100</v>
      </c>
      <c r="M3" s="132" t="s">
        <v>148</v>
      </c>
    </row>
    <row r="4" spans="1:13" ht="20.100000000000001" customHeight="1" x14ac:dyDescent="0.15">
      <c r="A4" s="136"/>
      <c r="B4" s="134"/>
      <c r="C4" s="134"/>
      <c r="D4" s="134"/>
      <c r="E4" s="134"/>
      <c r="F4" s="134"/>
      <c r="G4" s="131"/>
      <c r="H4" s="133"/>
      <c r="I4" s="133"/>
      <c r="J4" s="133"/>
      <c r="K4" s="133"/>
      <c r="L4" s="133"/>
      <c r="M4" s="133"/>
    </row>
    <row r="5" spans="1:13" ht="22.5" customHeight="1" x14ac:dyDescent="0.15">
      <c r="A5" s="14" t="s">
        <v>43</v>
      </c>
      <c r="B5" s="11">
        <f>SUM(C5:M5)</f>
        <v>553800</v>
      </c>
      <c r="C5" s="32"/>
      <c r="D5" s="32">
        <v>148800</v>
      </c>
      <c r="E5" s="32"/>
      <c r="F5" s="32"/>
      <c r="G5" s="32"/>
      <c r="H5" s="32"/>
      <c r="I5" s="32"/>
      <c r="J5" s="74"/>
      <c r="K5" s="32"/>
      <c r="L5" s="32"/>
      <c r="M5" s="32">
        <v>405000</v>
      </c>
    </row>
    <row r="6" spans="1:13" ht="20.100000000000001" customHeight="1" x14ac:dyDescent="0.15">
      <c r="A6" s="14" t="s">
        <v>44</v>
      </c>
      <c r="B6" s="11">
        <f t="shared" ref="B6:B38" si="0">SUM(C6:M6)</f>
        <v>76500</v>
      </c>
      <c r="C6" s="89"/>
      <c r="D6" s="32">
        <v>500</v>
      </c>
      <c r="E6" s="32">
        <v>12000</v>
      </c>
      <c r="F6" s="32">
        <v>16000</v>
      </c>
      <c r="G6" s="32">
        <v>7000</v>
      </c>
      <c r="H6" s="32"/>
      <c r="I6" s="32"/>
      <c r="J6" s="74"/>
      <c r="K6" s="32">
        <v>6000</v>
      </c>
      <c r="L6" s="32"/>
      <c r="M6" s="32">
        <v>35000</v>
      </c>
    </row>
    <row r="7" spans="1:13" ht="20.100000000000001" customHeight="1" x14ac:dyDescent="0.15">
      <c r="A7" s="14" t="s">
        <v>45</v>
      </c>
      <c r="B7" s="11">
        <f t="shared" si="0"/>
        <v>100500</v>
      </c>
      <c r="C7" s="89"/>
      <c r="D7" s="32"/>
      <c r="E7" s="96"/>
      <c r="F7" s="32"/>
      <c r="G7" s="32"/>
      <c r="H7" s="32"/>
      <c r="I7" s="32"/>
      <c r="J7" s="74"/>
      <c r="K7" s="32">
        <v>94000</v>
      </c>
      <c r="L7" s="32"/>
      <c r="M7" s="32">
        <v>6500</v>
      </c>
    </row>
    <row r="8" spans="1:13" ht="20.100000000000001" customHeight="1" x14ac:dyDescent="0.15">
      <c r="A8" s="14" t="s">
        <v>46</v>
      </c>
      <c r="B8" s="11">
        <f t="shared" si="0"/>
        <v>0</v>
      </c>
      <c r="C8" s="89"/>
      <c r="D8" s="32"/>
      <c r="E8" s="96"/>
      <c r="F8" s="32"/>
      <c r="G8" s="32"/>
      <c r="H8" s="32"/>
      <c r="I8" s="32"/>
      <c r="J8" s="74"/>
      <c r="K8" s="32"/>
      <c r="L8" s="32"/>
      <c r="M8" s="32"/>
    </row>
    <row r="9" spans="1:13" ht="20.100000000000001" customHeight="1" x14ac:dyDescent="0.15">
      <c r="A9" s="14" t="s">
        <v>47</v>
      </c>
      <c r="B9" s="11">
        <f t="shared" si="0"/>
        <v>0</v>
      </c>
      <c r="C9" s="89"/>
      <c r="D9" s="32"/>
      <c r="E9" s="96"/>
      <c r="F9" s="32"/>
      <c r="G9" s="32"/>
      <c r="H9" s="32"/>
      <c r="I9" s="32"/>
      <c r="J9" s="74"/>
      <c r="K9" s="32"/>
      <c r="L9" s="32"/>
      <c r="M9" s="32"/>
    </row>
    <row r="10" spans="1:13" ht="20.100000000000001" customHeight="1" x14ac:dyDescent="0.15">
      <c r="A10" s="14" t="s">
        <v>48</v>
      </c>
      <c r="B10" s="11">
        <f t="shared" si="0"/>
        <v>0</v>
      </c>
      <c r="C10" s="89"/>
      <c r="D10" s="32"/>
      <c r="E10" s="96"/>
      <c r="F10" s="32"/>
      <c r="G10" s="32"/>
      <c r="H10" s="32"/>
      <c r="I10" s="32"/>
      <c r="J10" s="74"/>
      <c r="K10" s="32"/>
      <c r="L10" s="32"/>
      <c r="M10" s="32"/>
    </row>
    <row r="11" spans="1:13" ht="20.100000000000001" customHeight="1" x14ac:dyDescent="0.15">
      <c r="A11" s="14" t="s">
        <v>49</v>
      </c>
      <c r="B11" s="11">
        <f t="shared" si="0"/>
        <v>158900</v>
      </c>
      <c r="C11" s="89"/>
      <c r="D11" s="32"/>
      <c r="E11" s="96"/>
      <c r="F11" s="32"/>
      <c r="G11" s="32"/>
      <c r="H11" s="32"/>
      <c r="I11" s="32"/>
      <c r="J11" s="32">
        <v>158900</v>
      </c>
      <c r="K11" s="32"/>
      <c r="L11" s="32"/>
      <c r="M11" s="32"/>
    </row>
    <row r="12" spans="1:13" ht="20.100000000000001" customHeight="1" x14ac:dyDescent="0.15">
      <c r="A12" s="14" t="s">
        <v>50</v>
      </c>
      <c r="B12" s="11">
        <f t="shared" si="0"/>
        <v>274500</v>
      </c>
      <c r="C12" s="89"/>
      <c r="D12" s="32"/>
      <c r="E12" s="96"/>
      <c r="F12" s="32"/>
      <c r="G12" s="32"/>
      <c r="H12" s="32"/>
      <c r="I12" s="32"/>
      <c r="J12" s="32">
        <v>268000</v>
      </c>
      <c r="K12" s="32">
        <v>5500</v>
      </c>
      <c r="L12" s="32"/>
      <c r="M12" s="32">
        <v>1000</v>
      </c>
    </row>
    <row r="13" spans="1:13" ht="20.100000000000001" customHeight="1" x14ac:dyDescent="0.15">
      <c r="A13" s="14" t="s">
        <v>51</v>
      </c>
      <c r="B13" s="11">
        <f t="shared" si="0"/>
        <v>0</v>
      </c>
      <c r="C13" s="89"/>
      <c r="D13" s="32"/>
      <c r="E13" s="96"/>
      <c r="F13" s="32"/>
      <c r="G13" s="32"/>
      <c r="H13" s="32"/>
      <c r="I13" s="32"/>
      <c r="J13" s="74"/>
      <c r="K13" s="32"/>
      <c r="L13" s="32"/>
      <c r="M13" s="32"/>
    </row>
    <row r="14" spans="1:13" ht="20.100000000000001" customHeight="1" x14ac:dyDescent="0.15">
      <c r="A14" s="14" t="s">
        <v>52</v>
      </c>
      <c r="B14" s="11">
        <f t="shared" si="0"/>
        <v>0</v>
      </c>
      <c r="C14" s="89"/>
      <c r="D14" s="32"/>
      <c r="E14" s="96"/>
      <c r="F14" s="32"/>
      <c r="G14" s="32"/>
      <c r="H14" s="32"/>
      <c r="I14" s="32"/>
      <c r="J14" s="74"/>
      <c r="K14" s="32"/>
      <c r="L14" s="32"/>
      <c r="M14" s="32"/>
    </row>
    <row r="15" spans="1:13" ht="20.100000000000001" customHeight="1" x14ac:dyDescent="0.15">
      <c r="A15" s="14" t="s">
        <v>53</v>
      </c>
      <c r="B15" s="11">
        <f t="shared" si="0"/>
        <v>521000</v>
      </c>
      <c r="C15" s="89"/>
      <c r="D15" s="32"/>
      <c r="E15" s="96"/>
      <c r="F15" s="32"/>
      <c r="G15" s="32">
        <v>450000</v>
      </c>
      <c r="H15" s="32"/>
      <c r="I15" s="32"/>
      <c r="J15" s="74"/>
      <c r="K15" s="32">
        <v>36000</v>
      </c>
      <c r="L15" s="32"/>
      <c r="M15" s="32">
        <v>35000</v>
      </c>
    </row>
    <row r="16" spans="1:13" ht="20.100000000000001" customHeight="1" x14ac:dyDescent="0.15">
      <c r="A16" s="14" t="s">
        <v>54</v>
      </c>
      <c r="B16" s="11">
        <f t="shared" si="0"/>
        <v>0</v>
      </c>
      <c r="C16" s="89"/>
      <c r="D16" s="32"/>
      <c r="E16" s="96"/>
      <c r="F16" s="32"/>
      <c r="G16" s="32"/>
      <c r="H16" s="32"/>
      <c r="I16" s="32"/>
      <c r="J16" s="74"/>
      <c r="K16" s="32"/>
      <c r="L16" s="32"/>
      <c r="M16" s="32"/>
    </row>
    <row r="17" spans="1:13" ht="20.100000000000001" customHeight="1" x14ac:dyDescent="0.15">
      <c r="A17" s="14" t="s">
        <v>101</v>
      </c>
      <c r="B17" s="11">
        <f t="shared" si="0"/>
        <v>83800</v>
      </c>
      <c r="C17" s="89"/>
      <c r="D17" s="32"/>
      <c r="E17" s="96"/>
      <c r="F17" s="32">
        <v>800</v>
      </c>
      <c r="G17" s="32">
        <v>60000</v>
      </c>
      <c r="H17" s="32"/>
      <c r="I17" s="32"/>
      <c r="J17" s="74">
        <v>20000</v>
      </c>
      <c r="K17" s="32"/>
      <c r="L17" s="32"/>
      <c r="M17" s="32">
        <v>3000</v>
      </c>
    </row>
    <row r="18" spans="1:13" ht="20.100000000000001" customHeight="1" x14ac:dyDescent="0.15">
      <c r="A18" s="14" t="s">
        <v>56</v>
      </c>
      <c r="B18" s="11">
        <f t="shared" si="0"/>
        <v>0</v>
      </c>
      <c r="C18" s="89"/>
      <c r="D18" s="32"/>
      <c r="E18" s="96"/>
      <c r="F18" s="32"/>
      <c r="G18" s="32"/>
      <c r="H18" s="32"/>
      <c r="I18" s="32"/>
      <c r="J18" s="74"/>
      <c r="K18" s="32"/>
      <c r="L18" s="32"/>
      <c r="M18" s="32"/>
    </row>
    <row r="19" spans="1:13" ht="20.100000000000001" customHeight="1" x14ac:dyDescent="0.15">
      <c r="A19" s="14" t="s">
        <v>57</v>
      </c>
      <c r="B19" s="11">
        <f t="shared" si="0"/>
        <v>39500</v>
      </c>
      <c r="C19" s="93"/>
      <c r="D19" s="32"/>
      <c r="E19" s="96"/>
      <c r="F19" s="32"/>
      <c r="G19" s="32"/>
      <c r="H19" s="32">
        <v>10000</v>
      </c>
      <c r="I19" s="32"/>
      <c r="J19" s="74"/>
      <c r="K19" s="32">
        <v>20000</v>
      </c>
      <c r="L19" s="32"/>
      <c r="M19" s="32">
        <v>9500</v>
      </c>
    </row>
    <row r="20" spans="1:13" ht="20.100000000000001" customHeight="1" x14ac:dyDescent="0.15">
      <c r="A20" s="14" t="s">
        <v>58</v>
      </c>
      <c r="B20" s="11">
        <f t="shared" si="0"/>
        <v>17000</v>
      </c>
      <c r="C20" s="89"/>
      <c r="D20" s="32"/>
      <c r="E20" s="96"/>
      <c r="F20" s="32"/>
      <c r="G20" s="32"/>
      <c r="H20" s="32"/>
      <c r="I20" s="32"/>
      <c r="J20" s="74"/>
      <c r="K20" s="32">
        <v>17000</v>
      </c>
      <c r="L20" s="32"/>
      <c r="M20" s="32"/>
    </row>
    <row r="21" spans="1:13" ht="20.100000000000001" customHeight="1" x14ac:dyDescent="0.15">
      <c r="A21" s="14" t="s">
        <v>59</v>
      </c>
      <c r="B21" s="11">
        <f t="shared" si="0"/>
        <v>0</v>
      </c>
      <c r="C21" s="89"/>
      <c r="D21" s="32"/>
      <c r="E21" s="96"/>
      <c r="F21" s="32"/>
      <c r="G21" s="32"/>
      <c r="H21" s="32"/>
      <c r="I21" s="32"/>
      <c r="J21" s="74"/>
      <c r="K21" s="32"/>
      <c r="L21" s="32"/>
      <c r="M21" s="32"/>
    </row>
    <row r="22" spans="1:13" ht="20.100000000000001" customHeight="1" x14ac:dyDescent="0.15">
      <c r="A22" s="14" t="s">
        <v>60</v>
      </c>
      <c r="B22" s="11">
        <f t="shared" si="0"/>
        <v>2091000</v>
      </c>
      <c r="C22" s="89"/>
      <c r="D22" s="32"/>
      <c r="E22" s="96"/>
      <c r="F22" s="32">
        <v>10000</v>
      </c>
      <c r="G22" s="32"/>
      <c r="H22" s="32"/>
      <c r="I22" s="69">
        <v>2071000</v>
      </c>
      <c r="J22" s="74"/>
      <c r="K22" s="32"/>
      <c r="L22" s="32"/>
      <c r="M22" s="32">
        <v>10000</v>
      </c>
    </row>
    <row r="23" spans="1:13" ht="20.100000000000001" customHeight="1" x14ac:dyDescent="0.15">
      <c r="A23" s="14" t="s">
        <v>61</v>
      </c>
      <c r="B23" s="11">
        <f t="shared" si="0"/>
        <v>2045800</v>
      </c>
      <c r="C23" s="93"/>
      <c r="E23" s="96"/>
      <c r="F23" s="32">
        <v>4800</v>
      </c>
      <c r="G23" s="32">
        <v>1650000</v>
      </c>
      <c r="H23" s="32">
        <v>50000</v>
      </c>
      <c r="I23" s="32"/>
      <c r="J23" s="74"/>
      <c r="K23" s="32">
        <v>293000</v>
      </c>
      <c r="L23" s="32"/>
      <c r="M23" s="32">
        <v>48000</v>
      </c>
    </row>
    <row r="24" spans="1:13" ht="20.100000000000001" customHeight="1" x14ac:dyDescent="0.15">
      <c r="A24" s="14" t="s">
        <v>62</v>
      </c>
      <c r="B24" s="11">
        <f t="shared" si="0"/>
        <v>214000</v>
      </c>
      <c r="C24" s="89"/>
      <c r="D24" s="32"/>
      <c r="E24" s="96"/>
      <c r="F24" s="32"/>
      <c r="G24" s="32">
        <v>40000</v>
      </c>
      <c r="H24" s="32"/>
      <c r="I24" s="32"/>
      <c r="J24" s="74"/>
      <c r="K24" s="32">
        <v>174000</v>
      </c>
      <c r="L24" s="32"/>
      <c r="M24" s="32"/>
    </row>
    <row r="25" spans="1:13" ht="20.100000000000001" customHeight="1" x14ac:dyDescent="0.15">
      <c r="A25" s="14" t="s">
        <v>63</v>
      </c>
      <c r="B25" s="11">
        <f t="shared" si="0"/>
        <v>0</v>
      </c>
      <c r="C25" s="89"/>
      <c r="D25" s="32"/>
      <c r="E25" s="96"/>
      <c r="F25" s="32"/>
      <c r="G25" s="32"/>
      <c r="H25" s="32"/>
      <c r="I25" s="32"/>
      <c r="J25" s="74"/>
      <c r="K25" s="32"/>
      <c r="L25" s="32"/>
      <c r="M25" s="32"/>
    </row>
    <row r="26" spans="1:13" ht="20.100000000000001" customHeight="1" x14ac:dyDescent="0.15">
      <c r="A26" s="14" t="s">
        <v>64</v>
      </c>
      <c r="B26" s="11">
        <f t="shared" si="0"/>
        <v>46500</v>
      </c>
      <c r="C26" s="89"/>
      <c r="D26" s="32"/>
      <c r="E26" s="96"/>
      <c r="F26" s="32"/>
      <c r="G26" s="32">
        <v>4000</v>
      </c>
      <c r="H26" s="32"/>
      <c r="I26" s="32"/>
      <c r="J26" s="74"/>
      <c r="K26" s="32"/>
      <c r="L26" s="32">
        <v>40000</v>
      </c>
      <c r="M26" s="32">
        <v>2500</v>
      </c>
    </row>
    <row r="27" spans="1:13" ht="20.100000000000001" customHeight="1" x14ac:dyDescent="0.15">
      <c r="A27" s="14" t="s">
        <v>65</v>
      </c>
      <c r="B27" s="11">
        <f t="shared" si="0"/>
        <v>0</v>
      </c>
      <c r="C27" s="89"/>
      <c r="D27" s="32"/>
      <c r="E27" s="96"/>
      <c r="F27" s="32"/>
      <c r="G27" s="32"/>
      <c r="H27" s="32"/>
      <c r="I27" s="32"/>
      <c r="J27" s="74"/>
      <c r="K27" s="32"/>
      <c r="L27" s="32"/>
      <c r="M27" s="32"/>
    </row>
    <row r="28" spans="1:13" ht="20.100000000000001" customHeight="1" x14ac:dyDescent="0.15">
      <c r="A28" s="14" t="s">
        <v>66</v>
      </c>
      <c r="B28" s="11">
        <f t="shared" si="0"/>
        <v>26500</v>
      </c>
      <c r="C28" s="89"/>
      <c r="D28" s="32"/>
      <c r="E28" s="96"/>
      <c r="F28" s="32"/>
      <c r="G28" s="32">
        <v>20000</v>
      </c>
      <c r="H28" s="32">
        <v>4000</v>
      </c>
      <c r="I28" s="32"/>
      <c r="J28" s="74"/>
      <c r="K28" s="32">
        <v>500</v>
      </c>
      <c r="L28" s="32"/>
      <c r="M28" s="32">
        <v>2000</v>
      </c>
    </row>
    <row r="29" spans="1:13" ht="20.100000000000001" customHeight="1" x14ac:dyDescent="0.15">
      <c r="A29" s="14" t="s">
        <v>67</v>
      </c>
      <c r="B29" s="11">
        <f t="shared" si="0"/>
        <v>40000</v>
      </c>
      <c r="C29" s="89"/>
      <c r="D29" s="32"/>
      <c r="E29" s="96"/>
      <c r="F29" s="32"/>
      <c r="G29" s="32"/>
      <c r="H29" s="32"/>
      <c r="I29" s="32"/>
      <c r="J29" s="74"/>
      <c r="K29" s="32">
        <v>40000</v>
      </c>
      <c r="L29" s="32"/>
      <c r="M29" s="32"/>
    </row>
    <row r="30" spans="1:13" ht="20.100000000000001" customHeight="1" x14ac:dyDescent="0.15">
      <c r="A30" s="14" t="s">
        <v>68</v>
      </c>
      <c r="B30" s="11">
        <f t="shared" si="0"/>
        <v>3941300</v>
      </c>
      <c r="C30" s="95">
        <v>2054300</v>
      </c>
      <c r="D30" s="32">
        <v>20000</v>
      </c>
      <c r="E30" s="96"/>
      <c r="F30" s="32"/>
      <c r="G30" s="32">
        <v>1200000</v>
      </c>
      <c r="H30" s="32"/>
      <c r="I30" s="32"/>
      <c r="J30" s="74"/>
      <c r="K30" s="32">
        <v>2000</v>
      </c>
      <c r="L30" s="32">
        <v>660000</v>
      </c>
      <c r="M30" s="32">
        <v>5000</v>
      </c>
    </row>
    <row r="31" spans="1:13" ht="20.100000000000001" customHeight="1" x14ac:dyDescent="0.15">
      <c r="A31" s="14" t="s">
        <v>69</v>
      </c>
      <c r="B31" s="11">
        <f t="shared" si="0"/>
        <v>0</v>
      </c>
      <c r="C31" s="89"/>
      <c r="D31" s="32"/>
      <c r="E31" s="96"/>
      <c r="F31" s="32"/>
      <c r="G31" s="32"/>
      <c r="H31" s="32"/>
      <c r="I31" s="32"/>
      <c r="J31" s="74"/>
      <c r="K31" s="32"/>
      <c r="L31" s="32"/>
      <c r="M31" s="32"/>
    </row>
    <row r="32" spans="1:13" ht="20.100000000000001" customHeight="1" x14ac:dyDescent="0.15">
      <c r="A32" s="14" t="s">
        <v>70</v>
      </c>
      <c r="B32" s="11">
        <f t="shared" si="0"/>
        <v>35000</v>
      </c>
      <c r="C32" s="89"/>
      <c r="D32" s="32"/>
      <c r="E32" s="96"/>
      <c r="F32" s="32"/>
      <c r="G32" s="32"/>
      <c r="H32" s="32"/>
      <c r="I32" s="32"/>
      <c r="J32" s="74"/>
      <c r="K32" s="32">
        <v>10000</v>
      </c>
      <c r="L32" s="32"/>
      <c r="M32" s="32">
        <v>25000</v>
      </c>
    </row>
    <row r="33" spans="1:13" ht="20.100000000000001" customHeight="1" x14ac:dyDescent="0.15">
      <c r="A33" s="14" t="s">
        <v>71</v>
      </c>
      <c r="B33" s="11">
        <f t="shared" si="0"/>
        <v>0</v>
      </c>
      <c r="C33" s="89"/>
      <c r="D33" s="32"/>
      <c r="E33" s="32"/>
      <c r="F33" s="32"/>
      <c r="G33" s="32"/>
      <c r="H33" s="32"/>
      <c r="I33" s="32"/>
      <c r="J33" s="74"/>
      <c r="K33" s="32"/>
      <c r="L33" s="32"/>
      <c r="M33" s="32"/>
    </row>
    <row r="34" spans="1:13" ht="20.100000000000001" customHeight="1" x14ac:dyDescent="0.15">
      <c r="A34" s="14" t="s">
        <v>72</v>
      </c>
      <c r="B34" s="11">
        <f t="shared" si="0"/>
        <v>0</v>
      </c>
      <c r="C34" s="89"/>
      <c r="D34" s="32"/>
      <c r="E34" s="32"/>
      <c r="F34" s="32"/>
      <c r="G34" s="32"/>
      <c r="H34" s="32"/>
      <c r="I34" s="32"/>
      <c r="J34" s="74"/>
      <c r="K34" s="32"/>
      <c r="L34" s="32"/>
      <c r="M34" s="32"/>
    </row>
    <row r="35" spans="1:13" ht="20.100000000000001" customHeight="1" x14ac:dyDescent="0.15">
      <c r="A35" s="14" t="s">
        <v>73</v>
      </c>
      <c r="B35" s="11">
        <f t="shared" si="0"/>
        <v>50000</v>
      </c>
      <c r="C35" s="89"/>
      <c r="D35" s="32"/>
      <c r="E35" s="32"/>
      <c r="F35" s="32"/>
      <c r="G35" s="32"/>
      <c r="H35" s="32"/>
      <c r="I35" s="32"/>
      <c r="J35" s="74"/>
      <c r="K35" s="32"/>
      <c r="L35" s="32"/>
      <c r="M35" s="32">
        <v>50000</v>
      </c>
    </row>
    <row r="36" spans="1:13" ht="20.100000000000001" customHeight="1" x14ac:dyDescent="0.15">
      <c r="A36" s="14" t="s">
        <v>74</v>
      </c>
      <c r="B36" s="11">
        <f t="shared" si="0"/>
        <v>0</v>
      </c>
      <c r="C36" s="32"/>
      <c r="D36" s="32"/>
      <c r="E36" s="32"/>
      <c r="F36" s="32"/>
      <c r="G36" s="32"/>
      <c r="H36" s="32"/>
      <c r="I36" s="32"/>
      <c r="J36" s="74"/>
      <c r="K36" s="32"/>
      <c r="L36" s="32"/>
      <c r="M36" s="32"/>
    </row>
    <row r="37" spans="1:13" ht="20.100000000000001" customHeight="1" x14ac:dyDescent="0.15">
      <c r="A37" s="99" t="s">
        <v>76</v>
      </c>
      <c r="B37" s="11">
        <f t="shared" si="0"/>
        <v>10315600</v>
      </c>
      <c r="C37" s="11">
        <f t="shared" ref="C37:M37" si="1">SUM(C5:C36)</f>
        <v>2054300</v>
      </c>
      <c r="D37" s="11">
        <f t="shared" si="1"/>
        <v>169300</v>
      </c>
      <c r="E37" s="11">
        <f t="shared" si="1"/>
        <v>12000</v>
      </c>
      <c r="F37" s="11">
        <f t="shared" si="1"/>
        <v>31600</v>
      </c>
      <c r="G37" s="11">
        <f t="shared" si="1"/>
        <v>3431000</v>
      </c>
      <c r="H37" s="11">
        <f t="shared" si="1"/>
        <v>64000</v>
      </c>
      <c r="I37" s="11">
        <f t="shared" si="1"/>
        <v>2071000</v>
      </c>
      <c r="J37" s="11">
        <f t="shared" si="1"/>
        <v>446900</v>
      </c>
      <c r="K37" s="11">
        <f t="shared" si="1"/>
        <v>698000</v>
      </c>
      <c r="L37" s="11">
        <f t="shared" si="1"/>
        <v>700000</v>
      </c>
      <c r="M37" s="11">
        <f t="shared" si="1"/>
        <v>637500</v>
      </c>
    </row>
    <row r="38" spans="1:13" ht="20.100000000000001" customHeight="1" x14ac:dyDescent="0.15">
      <c r="A38" s="99" t="s">
        <v>206</v>
      </c>
      <c r="B38" s="11">
        <f t="shared" si="0"/>
        <v>9505545</v>
      </c>
      <c r="C38" s="11">
        <v>1719000</v>
      </c>
      <c r="D38" s="11">
        <v>157600</v>
      </c>
      <c r="E38" s="11">
        <v>15000</v>
      </c>
      <c r="F38" s="11">
        <v>17000</v>
      </c>
      <c r="G38" s="11">
        <v>2510000</v>
      </c>
      <c r="H38" s="11">
        <v>164000</v>
      </c>
      <c r="I38" s="11">
        <v>2371485</v>
      </c>
      <c r="J38" s="11">
        <v>415700</v>
      </c>
      <c r="K38" s="11">
        <v>606260</v>
      </c>
      <c r="L38" s="11">
        <v>670000</v>
      </c>
      <c r="M38" s="11">
        <v>859500</v>
      </c>
    </row>
  </sheetData>
  <autoFilter ref="A4:M4" xr:uid="{00000000-0009-0000-0000-000003000000}"/>
  <mergeCells count="14">
    <mergeCell ref="G3:G4"/>
    <mergeCell ref="I3:I4"/>
    <mergeCell ref="E3:E4"/>
    <mergeCell ref="A1:M1"/>
    <mergeCell ref="J3:J4"/>
    <mergeCell ref="K3:K4"/>
    <mergeCell ref="M3:M4"/>
    <mergeCell ref="F3:F4"/>
    <mergeCell ref="A3:A4"/>
    <mergeCell ref="B3:B4"/>
    <mergeCell ref="D3:D4"/>
    <mergeCell ref="C3:C4"/>
    <mergeCell ref="H3:H4"/>
    <mergeCell ref="L3:L4"/>
  </mergeCells>
  <phoneticPr fontId="4" type="noConversion"/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2"/>
  <sheetViews>
    <sheetView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F34" sqref="F34"/>
    </sheetView>
  </sheetViews>
  <sheetFormatPr defaultColWidth="8.75" defaultRowHeight="13.5" x14ac:dyDescent="0.15"/>
  <cols>
    <col min="1" max="1" width="29.625" style="4" customWidth="1"/>
    <col min="2" max="2" width="15.625" style="4" customWidth="1"/>
    <col min="3" max="3" width="12.25" style="4" customWidth="1"/>
    <col min="4" max="4" width="14.125" style="4" customWidth="1"/>
    <col min="5" max="5" width="13.625" style="4" customWidth="1"/>
    <col min="6" max="6" width="12.125" style="4" customWidth="1"/>
    <col min="7" max="7" width="13.875" style="4" customWidth="1"/>
    <col min="8" max="8" width="11.75" style="4" customWidth="1"/>
    <col min="9" max="9" width="12.5" style="4" customWidth="1"/>
    <col min="10" max="10" width="12.875" style="4" customWidth="1"/>
    <col min="11" max="11" width="12.625" style="4" customWidth="1"/>
    <col min="12" max="12" width="16.875" style="4" customWidth="1"/>
    <col min="13" max="14" width="14.75" style="4" customWidth="1"/>
    <col min="15" max="15" width="15" style="4" customWidth="1"/>
    <col min="16" max="16" width="14" style="4" customWidth="1"/>
    <col min="17" max="17" width="13.5" style="4" customWidth="1"/>
    <col min="18" max="18" width="15" style="4" customWidth="1"/>
    <col min="19" max="19" width="16.25" style="4" customWidth="1"/>
    <col min="20" max="21" width="15.5" style="4" customWidth="1"/>
    <col min="22" max="22" width="14.875" style="4" customWidth="1"/>
    <col min="23" max="16384" width="8.75" style="4"/>
  </cols>
  <sheetData>
    <row r="1" spans="1:22" ht="30" customHeight="1" x14ac:dyDescent="0.15">
      <c r="A1" s="140" t="s">
        <v>225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22" ht="18" customHeight="1" x14ac:dyDescent="0.15">
      <c r="J2" s="17"/>
      <c r="V2" s="18" t="s">
        <v>11</v>
      </c>
    </row>
    <row r="3" spans="1:22" ht="15" customHeight="1" x14ac:dyDescent="0.15">
      <c r="A3" s="143" t="s">
        <v>38</v>
      </c>
      <c r="B3" s="145" t="s">
        <v>77</v>
      </c>
      <c r="C3" s="141" t="s">
        <v>102</v>
      </c>
      <c r="D3" s="147" t="s">
        <v>103</v>
      </c>
      <c r="E3" s="142" t="s">
        <v>78</v>
      </c>
      <c r="F3" s="142" t="s">
        <v>5</v>
      </c>
      <c r="G3" s="142" t="s">
        <v>6</v>
      </c>
      <c r="H3" s="142" t="s">
        <v>7</v>
      </c>
      <c r="I3" s="142" t="s">
        <v>8</v>
      </c>
      <c r="J3" s="142" t="s">
        <v>1</v>
      </c>
      <c r="K3" s="142" t="s">
        <v>79</v>
      </c>
      <c r="L3" s="132" t="s">
        <v>104</v>
      </c>
      <c r="M3" s="137" t="s">
        <v>192</v>
      </c>
      <c r="N3" s="137" t="s">
        <v>193</v>
      </c>
      <c r="O3" s="132" t="s">
        <v>105</v>
      </c>
      <c r="P3" s="137" t="s">
        <v>189</v>
      </c>
      <c r="Q3" s="137" t="s">
        <v>190</v>
      </c>
      <c r="R3" s="137" t="s">
        <v>220</v>
      </c>
      <c r="S3" s="138" t="s">
        <v>194</v>
      </c>
      <c r="T3" s="138" t="s">
        <v>80</v>
      </c>
      <c r="U3" s="138" t="s">
        <v>81</v>
      </c>
      <c r="V3" s="138" t="s">
        <v>221</v>
      </c>
    </row>
    <row r="4" spans="1:22" ht="15" customHeight="1" x14ac:dyDescent="0.15">
      <c r="A4" s="144"/>
      <c r="B4" s="146"/>
      <c r="C4" s="141"/>
      <c r="D4" s="148"/>
      <c r="E4" s="142"/>
      <c r="F4" s="142"/>
      <c r="G4" s="142"/>
      <c r="H4" s="142"/>
      <c r="I4" s="142"/>
      <c r="J4" s="142"/>
      <c r="K4" s="142"/>
      <c r="L4" s="133"/>
      <c r="M4" s="133"/>
      <c r="N4" s="133"/>
      <c r="O4" s="133"/>
      <c r="P4" s="133"/>
      <c r="Q4" s="133"/>
      <c r="R4" s="133"/>
      <c r="S4" s="139"/>
      <c r="T4" s="139"/>
      <c r="U4" s="139"/>
      <c r="V4" s="139"/>
    </row>
    <row r="5" spans="1:22" ht="20.100000000000001" customHeight="1" x14ac:dyDescent="0.15">
      <c r="A5" s="9" t="s">
        <v>43</v>
      </c>
      <c r="B5" s="19">
        <f>SUM(C5:V5)</f>
        <v>0</v>
      </c>
      <c r="C5" s="32"/>
      <c r="D5" s="32"/>
      <c r="E5" s="32"/>
      <c r="F5" s="32"/>
      <c r="G5" s="32"/>
      <c r="H5" s="32"/>
      <c r="I5" s="32"/>
      <c r="J5" s="32"/>
      <c r="K5" s="32"/>
      <c r="L5" s="50"/>
      <c r="M5" s="32"/>
      <c r="N5" s="32"/>
      <c r="O5" s="32"/>
      <c r="P5" s="32"/>
      <c r="Q5" s="32"/>
      <c r="R5" s="89"/>
      <c r="S5" s="32"/>
      <c r="T5" s="32"/>
      <c r="U5" s="32"/>
      <c r="V5" s="32"/>
    </row>
    <row r="6" spans="1:22" ht="20.100000000000001" customHeight="1" x14ac:dyDescent="0.15">
      <c r="A6" s="9" t="s">
        <v>44</v>
      </c>
      <c r="B6" s="19">
        <f t="shared" ref="B6:B36" si="0">SUM(C6:V6)</f>
        <v>17600</v>
      </c>
      <c r="C6" s="32"/>
      <c r="D6" s="32"/>
      <c r="E6" s="32">
        <v>2000</v>
      </c>
      <c r="F6" s="32">
        <v>800</v>
      </c>
      <c r="G6" s="32">
        <v>1500</v>
      </c>
      <c r="H6" s="32">
        <v>3000</v>
      </c>
      <c r="I6" s="32">
        <v>1000</v>
      </c>
      <c r="J6" s="32">
        <v>3000</v>
      </c>
      <c r="K6" s="32"/>
      <c r="L6" s="50"/>
      <c r="M6" s="32">
        <v>300</v>
      </c>
      <c r="N6" s="32"/>
      <c r="O6" s="32">
        <v>3500</v>
      </c>
      <c r="P6" s="32"/>
      <c r="Q6" s="32"/>
      <c r="R6" s="89">
        <v>500</v>
      </c>
      <c r="S6" s="32">
        <v>1000</v>
      </c>
      <c r="T6" s="32">
        <v>1000</v>
      </c>
      <c r="U6" s="32"/>
      <c r="V6" s="32"/>
    </row>
    <row r="7" spans="1:22" ht="20.100000000000001" customHeight="1" x14ac:dyDescent="0.15">
      <c r="A7" s="9" t="s">
        <v>45</v>
      </c>
      <c r="B7" s="19">
        <f t="shared" si="0"/>
        <v>28500</v>
      </c>
      <c r="C7" s="32"/>
      <c r="D7" s="32"/>
      <c r="E7" s="32"/>
      <c r="F7" s="32">
        <v>500</v>
      </c>
      <c r="G7" s="32"/>
      <c r="H7" s="32">
        <v>2000</v>
      </c>
      <c r="I7" s="32">
        <v>1000</v>
      </c>
      <c r="J7" s="32"/>
      <c r="K7" s="32"/>
      <c r="L7" s="50"/>
      <c r="M7" s="32">
        <v>10000</v>
      </c>
      <c r="N7" s="32">
        <v>15000</v>
      </c>
      <c r="O7" s="32"/>
      <c r="P7" s="32"/>
      <c r="Q7" s="32"/>
      <c r="R7" s="89"/>
      <c r="S7" s="32"/>
      <c r="T7" s="32"/>
      <c r="U7" s="32"/>
      <c r="V7" s="32"/>
    </row>
    <row r="8" spans="1:22" ht="20.100000000000001" customHeight="1" x14ac:dyDescent="0.15">
      <c r="A8" s="9" t="s">
        <v>46</v>
      </c>
      <c r="B8" s="19">
        <f t="shared" si="0"/>
        <v>0</v>
      </c>
      <c r="C8" s="32"/>
      <c r="D8" s="32"/>
      <c r="E8" s="32"/>
      <c r="F8" s="32"/>
      <c r="G8" s="32"/>
      <c r="H8" s="32"/>
      <c r="I8" s="32"/>
      <c r="J8" s="32"/>
      <c r="K8" s="32"/>
      <c r="L8" s="50"/>
      <c r="M8" s="32"/>
      <c r="N8" s="32"/>
      <c r="O8" s="32"/>
      <c r="P8" s="32"/>
      <c r="Q8" s="32"/>
      <c r="R8" s="89"/>
      <c r="S8" s="32"/>
      <c r="T8" s="32"/>
      <c r="U8" s="32"/>
      <c r="V8" s="32"/>
    </row>
    <row r="9" spans="1:22" ht="20.100000000000001" customHeight="1" x14ac:dyDescent="0.15">
      <c r="A9" s="9" t="s">
        <v>47</v>
      </c>
      <c r="B9" s="19">
        <f t="shared" si="0"/>
        <v>0</v>
      </c>
      <c r="C9" s="32"/>
      <c r="D9" s="32"/>
      <c r="E9" s="32"/>
      <c r="F9" s="32"/>
      <c r="G9" s="32"/>
      <c r="H9" s="32"/>
      <c r="I9" s="32"/>
      <c r="J9" s="32"/>
      <c r="K9" s="32"/>
      <c r="L9" s="50"/>
      <c r="M9" s="32"/>
      <c r="N9" s="32"/>
      <c r="O9" s="32"/>
      <c r="P9" s="32"/>
      <c r="Q9" s="32"/>
      <c r="R9" s="89"/>
      <c r="S9" s="32"/>
      <c r="T9" s="32"/>
      <c r="U9" s="32"/>
      <c r="V9" s="32"/>
    </row>
    <row r="10" spans="1:22" ht="20.100000000000001" customHeight="1" x14ac:dyDescent="0.15">
      <c r="A10" s="9" t="s">
        <v>48</v>
      </c>
      <c r="B10" s="19">
        <f t="shared" si="0"/>
        <v>1488800</v>
      </c>
      <c r="C10" s="32"/>
      <c r="D10" s="32"/>
      <c r="E10" s="32"/>
      <c r="F10" s="32"/>
      <c r="G10" s="32"/>
      <c r="H10" s="32"/>
      <c r="I10" s="32">
        <v>49000</v>
      </c>
      <c r="J10" s="32">
        <v>1500</v>
      </c>
      <c r="K10" s="32">
        <v>150000</v>
      </c>
      <c r="L10" s="32">
        <v>1110000</v>
      </c>
      <c r="M10" s="32"/>
      <c r="N10" s="32"/>
      <c r="O10" s="32">
        <v>170000</v>
      </c>
      <c r="P10" s="32">
        <v>1000</v>
      </c>
      <c r="Q10" s="32">
        <v>2000</v>
      </c>
      <c r="R10" s="89">
        <v>5000</v>
      </c>
      <c r="S10" s="32">
        <v>0</v>
      </c>
      <c r="T10" s="32"/>
      <c r="U10" s="32">
        <v>300</v>
      </c>
      <c r="V10" s="32"/>
    </row>
    <row r="11" spans="1:22" ht="20.100000000000001" customHeight="1" x14ac:dyDescent="0.15">
      <c r="A11" s="9" t="s">
        <v>49</v>
      </c>
      <c r="B11" s="19">
        <f t="shared" si="0"/>
        <v>24432300</v>
      </c>
      <c r="C11" s="32"/>
      <c r="D11" s="32"/>
      <c r="E11" s="32"/>
      <c r="F11" s="32"/>
      <c r="G11" s="32"/>
      <c r="H11" s="32"/>
      <c r="I11" s="32">
        <v>309000</v>
      </c>
      <c r="J11" s="86">
        <v>7000</v>
      </c>
      <c r="K11" s="32">
        <v>365000</v>
      </c>
      <c r="L11" s="86">
        <v>21000000</v>
      </c>
      <c r="M11" s="86"/>
      <c r="N11" s="86"/>
      <c r="O11" s="32">
        <v>2600000</v>
      </c>
      <c r="P11" s="32">
        <v>20000</v>
      </c>
      <c r="Q11" s="32">
        <v>32000</v>
      </c>
      <c r="R11" s="89">
        <v>95000</v>
      </c>
      <c r="S11" s="32">
        <v>0</v>
      </c>
      <c r="T11" s="32"/>
      <c r="U11" s="32">
        <v>4300</v>
      </c>
      <c r="V11" s="32"/>
    </row>
    <row r="12" spans="1:22" ht="20.100000000000001" customHeight="1" x14ac:dyDescent="0.15">
      <c r="A12" s="9" t="s">
        <v>50</v>
      </c>
      <c r="B12" s="19">
        <f t="shared" si="0"/>
        <v>29800</v>
      </c>
      <c r="C12" s="32"/>
      <c r="D12" s="32">
        <v>3000</v>
      </c>
      <c r="E12" s="32">
        <v>1700</v>
      </c>
      <c r="F12" s="32">
        <v>1600</v>
      </c>
      <c r="G12" s="32">
        <v>800</v>
      </c>
      <c r="H12" s="32">
        <v>2800</v>
      </c>
      <c r="I12" s="32">
        <v>3000</v>
      </c>
      <c r="J12" s="32">
        <v>3000</v>
      </c>
      <c r="K12" s="32">
        <v>2400</v>
      </c>
      <c r="L12" s="50"/>
      <c r="M12" s="32">
        <v>500</v>
      </c>
      <c r="N12" s="32"/>
      <c r="O12" s="32">
        <v>5000</v>
      </c>
      <c r="P12" s="32"/>
      <c r="Q12" s="32"/>
      <c r="R12" s="89"/>
      <c r="S12" s="32">
        <v>1000</v>
      </c>
      <c r="T12" s="32">
        <v>1000</v>
      </c>
      <c r="U12" s="32">
        <v>4000</v>
      </c>
      <c r="V12" s="32"/>
    </row>
    <row r="13" spans="1:22" ht="20.100000000000001" customHeight="1" x14ac:dyDescent="0.15">
      <c r="A13" s="9" t="s">
        <v>51</v>
      </c>
      <c r="B13" s="19">
        <f t="shared" si="0"/>
        <v>0</v>
      </c>
      <c r="C13" s="32"/>
      <c r="D13" s="32"/>
      <c r="E13" s="32"/>
      <c r="F13" s="32"/>
      <c r="G13" s="32"/>
      <c r="H13" s="32"/>
      <c r="I13" s="32"/>
      <c r="J13" s="32"/>
      <c r="K13" s="32"/>
      <c r="L13" s="50"/>
      <c r="M13" s="32"/>
      <c r="N13" s="32"/>
      <c r="O13" s="32"/>
      <c r="P13" s="32"/>
      <c r="Q13" s="32"/>
      <c r="R13" s="89"/>
      <c r="S13" s="32"/>
      <c r="T13" s="32"/>
      <c r="U13" s="32"/>
      <c r="V13" s="32"/>
    </row>
    <row r="14" spans="1:22" ht="20.100000000000001" customHeight="1" x14ac:dyDescent="0.15">
      <c r="A14" s="9" t="s">
        <v>52</v>
      </c>
      <c r="B14" s="19">
        <f t="shared" si="0"/>
        <v>7161002.9399999995</v>
      </c>
      <c r="C14" s="32"/>
      <c r="D14" s="32">
        <v>4813088.22</v>
      </c>
      <c r="E14" s="32">
        <v>280000</v>
      </c>
      <c r="F14" s="32"/>
      <c r="G14" s="32"/>
      <c r="H14" s="32"/>
      <c r="I14" s="32"/>
      <c r="J14" s="32"/>
      <c r="K14" s="32"/>
      <c r="L14" s="50"/>
      <c r="M14" s="32"/>
      <c r="N14" s="32"/>
      <c r="O14" s="32">
        <v>1987512</v>
      </c>
      <c r="P14" s="32"/>
      <c r="Q14" s="32"/>
      <c r="R14" s="89"/>
      <c r="S14" s="32"/>
      <c r="T14" s="32"/>
      <c r="U14" s="32"/>
      <c r="V14" s="32">
        <v>80402.720000000001</v>
      </c>
    </row>
    <row r="15" spans="1:22" ht="20.100000000000001" customHeight="1" x14ac:dyDescent="0.15">
      <c r="A15" s="9" t="s">
        <v>53</v>
      </c>
      <c r="B15" s="19">
        <f t="shared" si="0"/>
        <v>1400</v>
      </c>
      <c r="C15" s="32"/>
      <c r="D15" s="32"/>
      <c r="E15" s="32"/>
      <c r="F15" s="32"/>
      <c r="G15" s="32"/>
      <c r="H15" s="32"/>
      <c r="I15" s="32"/>
      <c r="J15" s="32"/>
      <c r="K15" s="32"/>
      <c r="L15" s="50"/>
      <c r="M15" s="32"/>
      <c r="N15" s="32"/>
      <c r="O15" s="32">
        <v>1400</v>
      </c>
      <c r="P15" s="32"/>
      <c r="Q15" s="32"/>
      <c r="R15" s="89"/>
      <c r="S15" s="32"/>
      <c r="T15" s="32"/>
      <c r="U15" s="32"/>
      <c r="V15" s="32"/>
    </row>
    <row r="16" spans="1:22" ht="20.100000000000001" customHeight="1" x14ac:dyDescent="0.15">
      <c r="A16" s="9" t="s">
        <v>54</v>
      </c>
      <c r="B16" s="19">
        <f t="shared" si="0"/>
        <v>0</v>
      </c>
      <c r="C16" s="32"/>
      <c r="D16" s="32"/>
      <c r="E16" s="32"/>
      <c r="F16" s="32"/>
      <c r="G16" s="32"/>
      <c r="H16" s="32"/>
      <c r="I16" s="32"/>
      <c r="J16" s="32"/>
      <c r="K16" s="32"/>
      <c r="L16" s="50"/>
      <c r="M16" s="32"/>
      <c r="N16" s="32"/>
      <c r="O16" s="32"/>
      <c r="P16" s="32"/>
      <c r="Q16" s="32"/>
      <c r="R16" s="89"/>
      <c r="S16" s="32"/>
      <c r="T16" s="32"/>
      <c r="U16" s="32"/>
      <c r="V16" s="32"/>
    </row>
    <row r="17" spans="1:22" ht="20.100000000000001" customHeight="1" x14ac:dyDescent="0.15">
      <c r="A17" s="9" t="s">
        <v>55</v>
      </c>
      <c r="B17" s="19">
        <f t="shared" si="0"/>
        <v>11736845</v>
      </c>
      <c r="C17" s="32"/>
      <c r="D17" s="32">
        <v>15000</v>
      </c>
      <c r="E17" s="32">
        <v>2138560</v>
      </c>
      <c r="F17" s="32">
        <v>223100</v>
      </c>
      <c r="G17" s="32">
        <v>520900</v>
      </c>
      <c r="H17" s="32">
        <v>11000</v>
      </c>
      <c r="I17" s="32">
        <v>480000</v>
      </c>
      <c r="J17" s="32">
        <v>5000</v>
      </c>
      <c r="K17" s="32">
        <v>51000</v>
      </c>
      <c r="L17" s="50"/>
      <c r="M17" s="32">
        <v>995585</v>
      </c>
      <c r="N17" s="32">
        <v>180000</v>
      </c>
      <c r="O17" s="32">
        <v>337500</v>
      </c>
      <c r="P17" s="32">
        <v>3000</v>
      </c>
      <c r="Q17" s="32">
        <v>15000</v>
      </c>
      <c r="R17" s="89">
        <v>5000</v>
      </c>
      <c r="S17" s="32">
        <v>806500</v>
      </c>
      <c r="T17" s="32">
        <v>833700</v>
      </c>
      <c r="U17" s="32">
        <v>116000</v>
      </c>
      <c r="V17" s="32">
        <v>5000000</v>
      </c>
    </row>
    <row r="18" spans="1:22" ht="20.100000000000001" customHeight="1" x14ac:dyDescent="0.15">
      <c r="A18" s="9" t="s">
        <v>56</v>
      </c>
      <c r="B18" s="19">
        <f t="shared" si="0"/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50"/>
      <c r="M18" s="32"/>
      <c r="N18" s="32"/>
      <c r="O18" s="32"/>
      <c r="P18" s="32"/>
      <c r="Q18" s="32"/>
      <c r="R18" s="89"/>
      <c r="S18" s="32"/>
      <c r="T18" s="32"/>
      <c r="U18" s="32"/>
      <c r="V18" s="32"/>
    </row>
    <row r="19" spans="1:22" ht="20.100000000000001" customHeight="1" x14ac:dyDescent="0.15">
      <c r="A19" s="9" t="s">
        <v>57</v>
      </c>
      <c r="B19" s="19">
        <f t="shared" si="0"/>
        <v>2000</v>
      </c>
      <c r="C19" s="32"/>
      <c r="D19" s="32"/>
      <c r="E19" s="32"/>
      <c r="F19" s="32"/>
      <c r="G19" s="32"/>
      <c r="H19" s="32"/>
      <c r="I19" s="32"/>
      <c r="J19" s="32"/>
      <c r="K19" s="32"/>
      <c r="L19" s="50"/>
      <c r="M19" s="32"/>
      <c r="N19" s="32"/>
      <c r="O19" s="32">
        <v>2000</v>
      </c>
      <c r="P19" s="32"/>
      <c r="Q19" s="32"/>
      <c r="R19" s="89"/>
      <c r="S19" s="32"/>
      <c r="T19" s="32"/>
      <c r="U19" s="32"/>
      <c r="V19" s="32"/>
    </row>
    <row r="20" spans="1:22" ht="20.100000000000001" customHeight="1" x14ac:dyDescent="0.15">
      <c r="A20" s="9" t="s">
        <v>58</v>
      </c>
      <c r="B20" s="19">
        <f t="shared" si="0"/>
        <v>63500</v>
      </c>
      <c r="C20" s="32"/>
      <c r="D20" s="32"/>
      <c r="E20" s="32">
        <v>11000</v>
      </c>
      <c r="F20" s="32"/>
      <c r="G20" s="32">
        <v>12000</v>
      </c>
      <c r="H20" s="32">
        <v>6000</v>
      </c>
      <c r="I20" s="32">
        <v>1500</v>
      </c>
      <c r="J20" s="32">
        <v>3000</v>
      </c>
      <c r="K20" s="32"/>
      <c r="L20" s="50"/>
      <c r="M20" s="32">
        <v>20000</v>
      </c>
      <c r="N20" s="52">
        <v>10000</v>
      </c>
      <c r="O20" s="32"/>
      <c r="P20" s="32"/>
      <c r="Q20" s="32"/>
      <c r="R20" s="89"/>
      <c r="S20" s="32"/>
      <c r="T20" s="32"/>
      <c r="U20" s="32"/>
      <c r="V20" s="32"/>
    </row>
    <row r="21" spans="1:22" ht="20.100000000000001" customHeight="1" x14ac:dyDescent="0.15">
      <c r="A21" s="9" t="s">
        <v>59</v>
      </c>
      <c r="B21" s="19">
        <f t="shared" si="0"/>
        <v>0</v>
      </c>
      <c r="C21" s="32"/>
      <c r="D21" s="32"/>
      <c r="E21" s="32"/>
      <c r="F21" s="32"/>
      <c r="G21" s="32"/>
      <c r="H21" s="32"/>
      <c r="I21" s="32"/>
      <c r="J21" s="32"/>
      <c r="K21" s="32"/>
      <c r="L21" s="50"/>
      <c r="M21" s="32"/>
      <c r="N21" s="32"/>
      <c r="O21" s="32"/>
      <c r="P21" s="32"/>
      <c r="Q21" s="32"/>
      <c r="R21" s="89"/>
      <c r="S21" s="32"/>
      <c r="T21" s="32"/>
      <c r="U21" s="32"/>
      <c r="V21" s="32"/>
    </row>
    <row r="22" spans="1:22" ht="20.100000000000001" customHeight="1" x14ac:dyDescent="0.15">
      <c r="A22" s="9" t="s">
        <v>60</v>
      </c>
      <c r="B22" s="19">
        <f t="shared" si="0"/>
        <v>7158850</v>
      </c>
      <c r="C22" s="32"/>
      <c r="D22" s="32">
        <v>190500</v>
      </c>
      <c r="E22" s="32">
        <v>300000</v>
      </c>
      <c r="F22" s="32">
        <v>20000</v>
      </c>
      <c r="G22" s="32">
        <v>3000000</v>
      </c>
      <c r="H22" s="32">
        <v>2600</v>
      </c>
      <c r="I22" s="32">
        <v>33000</v>
      </c>
      <c r="J22" s="32">
        <v>5000</v>
      </c>
      <c r="K22" s="32">
        <v>28000</v>
      </c>
      <c r="L22" s="50"/>
      <c r="M22" s="32">
        <v>273350</v>
      </c>
      <c r="N22" s="32">
        <v>81000</v>
      </c>
      <c r="O22" s="32">
        <v>434100</v>
      </c>
      <c r="P22" s="32">
        <v>52200</v>
      </c>
      <c r="Q22" s="32">
        <v>3000</v>
      </c>
      <c r="R22" s="89">
        <v>769700</v>
      </c>
      <c r="S22" s="32">
        <v>1174000</v>
      </c>
      <c r="T22" s="32">
        <v>787000</v>
      </c>
      <c r="U22" s="32">
        <v>5400</v>
      </c>
      <c r="V22" s="32"/>
    </row>
    <row r="23" spans="1:22" ht="20.100000000000001" customHeight="1" x14ac:dyDescent="0.15">
      <c r="A23" s="9" t="s">
        <v>61</v>
      </c>
      <c r="B23" s="19">
        <f t="shared" si="0"/>
        <v>2061498</v>
      </c>
      <c r="C23" s="32"/>
      <c r="D23" s="32">
        <v>5000</v>
      </c>
      <c r="E23" s="32">
        <v>640994</v>
      </c>
      <c r="F23" s="32">
        <v>148620</v>
      </c>
      <c r="G23" s="32">
        <v>348884</v>
      </c>
      <c r="H23" s="32">
        <v>3000</v>
      </c>
      <c r="I23" s="32"/>
      <c r="J23" s="32">
        <v>72000</v>
      </c>
      <c r="K23" s="32">
        <v>3000</v>
      </c>
      <c r="L23" s="50"/>
      <c r="M23" s="32"/>
      <c r="N23" s="32"/>
      <c r="O23" s="32"/>
      <c r="P23" s="32"/>
      <c r="Q23" s="32"/>
      <c r="R23" s="89"/>
      <c r="S23" s="32"/>
      <c r="T23" s="32"/>
      <c r="U23" s="32">
        <v>840000</v>
      </c>
      <c r="V23" s="32"/>
    </row>
    <row r="24" spans="1:22" ht="20.100000000000001" customHeight="1" x14ac:dyDescent="0.15">
      <c r="A24" s="9" t="s">
        <v>62</v>
      </c>
      <c r="B24" s="19">
        <f t="shared" si="0"/>
        <v>3164562.16</v>
      </c>
      <c r="C24" s="32">
        <v>162800</v>
      </c>
      <c r="D24" s="32"/>
      <c r="E24" s="32"/>
      <c r="F24" s="32"/>
      <c r="G24" s="32"/>
      <c r="H24" s="32"/>
      <c r="I24" s="32">
        <v>20000</v>
      </c>
      <c r="J24" s="32"/>
      <c r="K24" s="32"/>
      <c r="L24" s="50"/>
      <c r="M24" s="32">
        <v>1882300</v>
      </c>
      <c r="N24" s="32">
        <v>639000</v>
      </c>
      <c r="O24" s="32">
        <v>167160</v>
      </c>
      <c r="P24" s="32">
        <v>950</v>
      </c>
      <c r="Q24" s="32"/>
      <c r="R24" s="89">
        <v>292352.15999999997</v>
      </c>
      <c r="S24" s="32"/>
      <c r="T24" s="32"/>
      <c r="U24" s="32"/>
      <c r="V24" s="32"/>
    </row>
    <row r="25" spans="1:22" ht="20.100000000000001" customHeight="1" x14ac:dyDescent="0.15">
      <c r="A25" s="9" t="s">
        <v>63</v>
      </c>
      <c r="B25" s="19">
        <f t="shared" si="0"/>
        <v>0</v>
      </c>
      <c r="C25" s="32"/>
      <c r="D25" s="32"/>
      <c r="E25" s="32"/>
      <c r="F25" s="32"/>
      <c r="G25" s="32"/>
      <c r="H25" s="32"/>
      <c r="I25" s="32"/>
      <c r="J25" s="32"/>
      <c r="K25" s="32"/>
      <c r="L25" s="50"/>
      <c r="M25" s="32"/>
      <c r="N25" s="32"/>
      <c r="O25" s="32"/>
      <c r="P25" s="32"/>
      <c r="Q25" s="32"/>
      <c r="R25" s="89"/>
      <c r="S25" s="32"/>
      <c r="T25" s="32"/>
      <c r="U25" s="32"/>
      <c r="V25" s="32"/>
    </row>
    <row r="26" spans="1:22" ht="20.100000000000001" customHeight="1" x14ac:dyDescent="0.15">
      <c r="A26" s="9" t="s">
        <v>64</v>
      </c>
      <c r="B26" s="19">
        <f t="shared" si="0"/>
        <v>284300</v>
      </c>
      <c r="C26" s="32"/>
      <c r="D26" s="32"/>
      <c r="E26" s="32">
        <v>3800</v>
      </c>
      <c r="F26" s="32">
        <v>500</v>
      </c>
      <c r="G26" s="32">
        <v>1000</v>
      </c>
      <c r="H26" s="32"/>
      <c r="I26" s="32">
        <v>1000</v>
      </c>
      <c r="J26" s="32">
        <v>3000</v>
      </c>
      <c r="K26" s="32"/>
      <c r="L26" s="50"/>
      <c r="M26" s="32">
        <v>3000</v>
      </c>
      <c r="N26" s="32"/>
      <c r="O26" s="32"/>
      <c r="P26" s="32"/>
      <c r="Q26" s="32">
        <v>270000</v>
      </c>
      <c r="R26" s="89"/>
      <c r="S26" s="32">
        <v>1000</v>
      </c>
      <c r="T26" s="32">
        <v>1000</v>
      </c>
      <c r="U26" s="32"/>
      <c r="V26" s="32"/>
    </row>
    <row r="27" spans="1:22" ht="25.5" customHeight="1" x14ac:dyDescent="0.15">
      <c r="A27" s="9" t="s">
        <v>65</v>
      </c>
      <c r="B27" s="19">
        <f t="shared" si="0"/>
        <v>118700</v>
      </c>
      <c r="C27" s="32">
        <v>118700</v>
      </c>
      <c r="D27" s="32"/>
      <c r="E27" s="32"/>
      <c r="F27" s="32"/>
      <c r="G27" s="32"/>
      <c r="H27" s="32"/>
      <c r="I27" s="32"/>
      <c r="J27" s="32"/>
      <c r="K27" s="32"/>
      <c r="L27" s="50"/>
      <c r="M27" s="32"/>
      <c r="N27" s="32"/>
      <c r="O27" s="32"/>
      <c r="P27" s="32"/>
      <c r="Q27" s="32"/>
      <c r="R27" s="89"/>
      <c r="S27" s="32"/>
      <c r="T27" s="32"/>
      <c r="U27" s="32"/>
      <c r="V27" s="32"/>
    </row>
    <row r="28" spans="1:22" ht="20.100000000000001" customHeight="1" x14ac:dyDescent="0.15">
      <c r="A28" s="9" t="s">
        <v>66</v>
      </c>
      <c r="B28" s="19">
        <f t="shared" si="0"/>
        <v>125300</v>
      </c>
      <c r="C28" s="32">
        <v>32000</v>
      </c>
      <c r="D28" s="32"/>
      <c r="E28" s="32">
        <v>800</v>
      </c>
      <c r="F28" s="32">
        <v>500</v>
      </c>
      <c r="G28" s="32">
        <v>500</v>
      </c>
      <c r="H28" s="32"/>
      <c r="I28" s="32">
        <v>1500</v>
      </c>
      <c r="J28" s="32"/>
      <c r="K28" s="32"/>
      <c r="L28" s="50"/>
      <c r="M28" s="32">
        <v>3000</v>
      </c>
      <c r="N28" s="32">
        <v>85000</v>
      </c>
      <c r="O28" s="32">
        <v>1000</v>
      </c>
      <c r="P28" s="32"/>
      <c r="Q28" s="32"/>
      <c r="R28" s="89"/>
      <c r="S28" s="32">
        <v>500</v>
      </c>
      <c r="T28" s="32">
        <v>500</v>
      </c>
      <c r="U28" s="32"/>
      <c r="V28" s="32"/>
    </row>
    <row r="29" spans="1:22" ht="20.100000000000001" customHeight="1" x14ac:dyDescent="0.15">
      <c r="A29" s="9" t="s">
        <v>67</v>
      </c>
      <c r="B29" s="19">
        <f t="shared" si="0"/>
        <v>0</v>
      </c>
      <c r="C29" s="32"/>
      <c r="D29" s="32"/>
      <c r="E29" s="32"/>
      <c r="F29" s="32"/>
      <c r="G29" s="32"/>
      <c r="H29" s="32"/>
      <c r="I29" s="32"/>
      <c r="J29" s="32"/>
      <c r="K29" s="32"/>
      <c r="L29" s="50"/>
      <c r="M29" s="32"/>
      <c r="N29" s="32"/>
      <c r="O29" s="32"/>
      <c r="P29" s="32"/>
      <c r="Q29" s="32"/>
      <c r="R29" s="89"/>
      <c r="S29" s="32"/>
      <c r="T29" s="32"/>
      <c r="U29" s="32"/>
      <c r="V29" s="32"/>
    </row>
    <row r="30" spans="1:22" ht="26.45" customHeight="1" x14ac:dyDescent="0.15">
      <c r="A30" s="9" t="s">
        <v>68</v>
      </c>
      <c r="B30" s="19">
        <f t="shared" si="0"/>
        <v>44000</v>
      </c>
      <c r="C30" s="32"/>
      <c r="D30" s="32"/>
      <c r="E30" s="32"/>
      <c r="F30" s="32"/>
      <c r="G30" s="32"/>
      <c r="H30" s="32"/>
      <c r="I30" s="32"/>
      <c r="J30" s="32">
        <v>2000</v>
      </c>
      <c r="K30" s="32">
        <v>22000</v>
      </c>
      <c r="L30" s="50"/>
      <c r="M30" s="32"/>
      <c r="N30" s="32">
        <v>20000</v>
      </c>
      <c r="O30" s="32"/>
      <c r="P30" s="32"/>
      <c r="Q30" s="32"/>
      <c r="R30" s="89"/>
      <c r="S30" s="32"/>
      <c r="T30" s="32"/>
      <c r="U30" s="32"/>
      <c r="V30" s="32"/>
    </row>
    <row r="31" spans="1:22" ht="20.100000000000001" customHeight="1" x14ac:dyDescent="0.15">
      <c r="A31" s="9" t="s">
        <v>69</v>
      </c>
      <c r="B31" s="19">
        <f t="shared" si="0"/>
        <v>1450000</v>
      </c>
      <c r="C31" s="32"/>
      <c r="D31" s="32"/>
      <c r="E31" s="32"/>
      <c r="F31" s="32"/>
      <c r="G31" s="32"/>
      <c r="H31" s="87"/>
      <c r="I31" s="32"/>
      <c r="J31" s="32"/>
      <c r="K31" s="32"/>
      <c r="L31" s="39"/>
      <c r="M31" s="32"/>
      <c r="N31" s="32">
        <v>1450000</v>
      </c>
      <c r="O31" s="85"/>
      <c r="P31" s="85"/>
      <c r="Q31" s="85"/>
      <c r="R31" s="97"/>
      <c r="S31" s="32"/>
      <c r="T31" s="32"/>
      <c r="U31" s="32"/>
      <c r="V31" s="32"/>
    </row>
    <row r="32" spans="1:22" ht="20.100000000000001" customHeight="1" x14ac:dyDescent="0.15">
      <c r="A32" s="9" t="s">
        <v>70</v>
      </c>
      <c r="B32" s="19">
        <f t="shared" si="0"/>
        <v>216300</v>
      </c>
      <c r="C32" s="32"/>
      <c r="D32" s="32"/>
      <c r="E32" s="32">
        <v>20100</v>
      </c>
      <c r="F32" s="32"/>
      <c r="G32" s="32"/>
      <c r="H32" s="32"/>
      <c r="I32" s="32"/>
      <c r="J32" s="32"/>
      <c r="K32" s="32">
        <v>12000</v>
      </c>
      <c r="L32" s="39"/>
      <c r="M32" s="32"/>
      <c r="N32" s="32"/>
      <c r="O32" s="32">
        <v>32000</v>
      </c>
      <c r="P32" s="32">
        <v>152200</v>
      </c>
      <c r="Q32" s="32"/>
      <c r="R32" s="89"/>
      <c r="S32" s="32"/>
      <c r="T32" s="32"/>
      <c r="U32" s="32"/>
      <c r="V32" s="32"/>
    </row>
    <row r="33" spans="1:22" ht="20.100000000000001" customHeight="1" x14ac:dyDescent="0.15">
      <c r="A33" s="9" t="s">
        <v>71</v>
      </c>
      <c r="B33" s="19">
        <f t="shared" si="0"/>
        <v>544368</v>
      </c>
      <c r="C33" s="32"/>
      <c r="D33" s="32"/>
      <c r="E33" s="32">
        <v>213700</v>
      </c>
      <c r="F33" s="32"/>
      <c r="G33" s="32"/>
      <c r="H33" s="32"/>
      <c r="I33" s="32"/>
      <c r="J33" s="32">
        <v>5000</v>
      </c>
      <c r="K33" s="32">
        <v>67500</v>
      </c>
      <c r="L33" s="39"/>
      <c r="M33" s="32">
        <v>33100</v>
      </c>
      <c r="N33" s="32"/>
      <c r="O33" s="80">
        <v>110500</v>
      </c>
      <c r="P33" s="80">
        <v>89568</v>
      </c>
      <c r="Q33" s="80">
        <v>25000</v>
      </c>
      <c r="R33" s="80"/>
      <c r="S33" s="32"/>
      <c r="T33" s="32"/>
      <c r="U33" s="32"/>
      <c r="V33" s="32"/>
    </row>
    <row r="34" spans="1:22" ht="20.100000000000001" customHeight="1" x14ac:dyDescent="0.15">
      <c r="A34" s="9" t="s">
        <v>72</v>
      </c>
      <c r="B34" s="19">
        <f t="shared" si="0"/>
        <v>738000</v>
      </c>
      <c r="C34" s="32"/>
      <c r="D34" s="32"/>
      <c r="E34" s="32"/>
      <c r="F34" s="32"/>
      <c r="G34" s="32"/>
      <c r="H34" s="32"/>
      <c r="I34" s="32"/>
      <c r="J34" s="32"/>
      <c r="K34" s="32"/>
      <c r="L34" s="39"/>
      <c r="M34" s="32"/>
      <c r="N34" s="32"/>
      <c r="O34" s="32">
        <v>738000</v>
      </c>
      <c r="P34" s="32"/>
      <c r="Q34" s="32"/>
      <c r="R34" s="89"/>
      <c r="S34" s="32"/>
      <c r="T34" s="32"/>
      <c r="U34" s="32"/>
      <c r="V34" s="32"/>
    </row>
    <row r="35" spans="1:22" ht="29.45" customHeight="1" x14ac:dyDescent="0.15">
      <c r="A35" s="9" t="s">
        <v>73</v>
      </c>
      <c r="B35" s="19">
        <f t="shared" si="0"/>
        <v>100000</v>
      </c>
      <c r="C35" s="32"/>
      <c r="D35" s="32"/>
      <c r="E35" s="32"/>
      <c r="F35" s="32"/>
      <c r="G35" s="32"/>
      <c r="H35" s="32"/>
      <c r="I35" s="32"/>
      <c r="J35" s="32">
        <v>100000</v>
      </c>
      <c r="K35" s="32"/>
      <c r="L35" s="39"/>
      <c r="M35" s="32"/>
      <c r="N35" s="32"/>
      <c r="O35" s="32"/>
      <c r="P35" s="32"/>
      <c r="Q35" s="32"/>
      <c r="R35" s="89"/>
      <c r="S35" s="32"/>
      <c r="T35" s="32"/>
      <c r="U35" s="32"/>
      <c r="V35" s="32"/>
    </row>
    <row r="36" spans="1:22" ht="20.100000000000001" customHeight="1" x14ac:dyDescent="0.15">
      <c r="A36" s="9" t="s">
        <v>74</v>
      </c>
      <c r="B36" s="19">
        <f t="shared" si="0"/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9"/>
      <c r="M36" s="32"/>
      <c r="N36" s="32"/>
      <c r="O36" s="32"/>
      <c r="P36" s="32"/>
      <c r="Q36" s="32"/>
      <c r="R36" s="89"/>
      <c r="S36" s="32"/>
      <c r="T36" s="32"/>
      <c r="U36" s="32"/>
      <c r="V36" s="32"/>
    </row>
    <row r="37" spans="1:22" s="46" customFormat="1" ht="20.100000000000001" customHeight="1" x14ac:dyDescent="0.15">
      <c r="A37" s="100" t="s">
        <v>222</v>
      </c>
      <c r="B37" s="88">
        <f>SUM(C37:V37)</f>
        <v>60967626.099999994</v>
      </c>
      <c r="C37" s="88">
        <f t="shared" ref="C37:V37" si="1">SUM(C5:C36)</f>
        <v>313500</v>
      </c>
      <c r="D37" s="88">
        <f t="shared" si="1"/>
        <v>5026588.22</v>
      </c>
      <c r="E37" s="88">
        <f t="shared" si="1"/>
        <v>3612654</v>
      </c>
      <c r="F37" s="88">
        <f t="shared" si="1"/>
        <v>395620</v>
      </c>
      <c r="G37" s="88">
        <f t="shared" si="1"/>
        <v>3885584</v>
      </c>
      <c r="H37" s="88">
        <f t="shared" si="1"/>
        <v>30400</v>
      </c>
      <c r="I37" s="88">
        <f t="shared" si="1"/>
        <v>900000</v>
      </c>
      <c r="J37" s="88">
        <f t="shared" si="1"/>
        <v>209500</v>
      </c>
      <c r="K37" s="88">
        <f t="shared" si="1"/>
        <v>700900</v>
      </c>
      <c r="L37" s="72">
        <f t="shared" si="1"/>
        <v>22110000</v>
      </c>
      <c r="M37" s="72">
        <f t="shared" si="1"/>
        <v>3221135</v>
      </c>
      <c r="N37" s="72">
        <f t="shared" si="1"/>
        <v>2480000</v>
      </c>
      <c r="O37" s="72">
        <f t="shared" si="1"/>
        <v>6589672</v>
      </c>
      <c r="P37" s="72">
        <f t="shared" si="1"/>
        <v>318918</v>
      </c>
      <c r="Q37" s="72">
        <f t="shared" si="1"/>
        <v>347000</v>
      </c>
      <c r="R37" s="72">
        <f t="shared" si="1"/>
        <v>1167552.1599999999</v>
      </c>
      <c r="S37" s="72">
        <f t="shared" si="1"/>
        <v>1984000</v>
      </c>
      <c r="T37" s="72">
        <f t="shared" si="1"/>
        <v>1624200</v>
      </c>
      <c r="U37" s="72">
        <f t="shared" si="1"/>
        <v>970000</v>
      </c>
      <c r="V37" s="72">
        <f t="shared" si="1"/>
        <v>5080402.72</v>
      </c>
    </row>
    <row r="38" spans="1:22" s="46" customFormat="1" ht="20.100000000000001" customHeight="1" x14ac:dyDescent="0.15">
      <c r="A38" s="100" t="s">
        <v>206</v>
      </c>
      <c r="B38" s="88">
        <f>SUM(C38:V38)</f>
        <v>54283395.5</v>
      </c>
      <c r="C38" s="88">
        <v>302000</v>
      </c>
      <c r="D38" s="88">
        <v>5090700</v>
      </c>
      <c r="E38" s="88">
        <v>4498400</v>
      </c>
      <c r="F38" s="88">
        <v>523420</v>
      </c>
      <c r="G38" s="88">
        <v>4137620</v>
      </c>
      <c r="H38" s="88">
        <v>33320</v>
      </c>
      <c r="I38" s="88">
        <v>585000</v>
      </c>
      <c r="J38" s="88">
        <v>174500</v>
      </c>
      <c r="K38" s="88">
        <v>554200</v>
      </c>
      <c r="L38" s="72">
        <v>22110000</v>
      </c>
      <c r="M38" s="72">
        <v>3303710</v>
      </c>
      <c r="N38" s="72">
        <v>1104330</v>
      </c>
      <c r="O38" s="72">
        <v>4370300</v>
      </c>
      <c r="P38" s="72">
        <v>344082.5</v>
      </c>
      <c r="Q38" s="72">
        <v>380613</v>
      </c>
      <c r="R38" s="98">
        <v>0</v>
      </c>
      <c r="S38" s="72">
        <v>4045500</v>
      </c>
      <c r="T38" s="72">
        <v>1811700</v>
      </c>
      <c r="U38" s="72">
        <v>914000</v>
      </c>
      <c r="V38" s="72">
        <v>0</v>
      </c>
    </row>
    <row r="42" spans="1:22" x14ac:dyDescent="0.15">
      <c r="O42" s="12"/>
      <c r="P42" s="12"/>
      <c r="Q42" s="12"/>
      <c r="R42" s="12"/>
    </row>
  </sheetData>
  <autoFilter ref="A4:V4" xr:uid="{00000000-0009-0000-0000-000004000000}"/>
  <mergeCells count="23">
    <mergeCell ref="M3:M4"/>
    <mergeCell ref="A1:K1"/>
    <mergeCell ref="C3:C4"/>
    <mergeCell ref="K3:K4"/>
    <mergeCell ref="L3:L4"/>
    <mergeCell ref="A3:A4"/>
    <mergeCell ref="B3:B4"/>
    <mergeCell ref="D3:D4"/>
    <mergeCell ref="E3:E4"/>
    <mergeCell ref="F3:F4"/>
    <mergeCell ref="H3:H4"/>
    <mergeCell ref="G3:G4"/>
    <mergeCell ref="I3:I4"/>
    <mergeCell ref="J3:J4"/>
    <mergeCell ref="N3:N4"/>
    <mergeCell ref="O3:O4"/>
    <mergeCell ref="S3:S4"/>
    <mergeCell ref="T3:T4"/>
    <mergeCell ref="V3:V4"/>
    <mergeCell ref="P3:P4"/>
    <mergeCell ref="Q3:Q4"/>
    <mergeCell ref="R3:R4"/>
    <mergeCell ref="U3:U4"/>
  </mergeCells>
  <phoneticPr fontId="3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全所收支预算</vt:lpstr>
      <vt:lpstr>各部门支出汇总</vt:lpstr>
      <vt:lpstr>机关职能部门支出</vt:lpstr>
      <vt:lpstr>专项经费支出</vt:lpstr>
      <vt:lpstr>后勤服务支出</vt:lpstr>
      <vt:lpstr>机关职能部门支出!_FilterDatabase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龚则周</cp:lastModifiedBy>
  <dcterms:created xsi:type="dcterms:W3CDTF">2006-09-16T00:00:00Z</dcterms:created>
  <dcterms:modified xsi:type="dcterms:W3CDTF">2025-04-22T08:29:09Z</dcterms:modified>
</cp:coreProperties>
</file>