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025" windowHeight="9840"/>
  </bookViews>
  <sheets>
    <sheet name="新入编人员无房补贴发放" sheetId="9" r:id="rId1"/>
    <sheet name="2020年提职人员补贴（正高级）" sheetId="10" r:id="rId2"/>
    <sheet name="2020年提职人员补贴（副高级）" sheetId="11" r:id="rId3"/>
    <sheet name="2020年提职人员补贴（中级）" sheetId="12" r:id="rId4"/>
    <sheet name="2020年提职人员补贴（职员）" sheetId="13" r:id="rId5"/>
    <sheet name="2020年提职人员补贴极差补贴" sheetId="14" r:id="rId6"/>
  </sheets>
  <calcPr calcId="144525"/>
</workbook>
</file>

<file path=xl/sharedStrings.xml><?xml version="1.0" encoding="utf-8"?>
<sst xmlns="http://schemas.openxmlformats.org/spreadsheetml/2006/main" count="341" uniqueCount="147">
  <si>
    <t>2020年无房补贴发放明细表</t>
  </si>
  <si>
    <t>序号</t>
  </si>
  <si>
    <t>部门</t>
  </si>
  <si>
    <t>姓名</t>
  </si>
  <si>
    <t>职务(职称)</t>
  </si>
  <si>
    <t>参加工作日期(年-月)</t>
  </si>
  <si>
    <t>入编时间</t>
  </si>
  <si>
    <t>每月应发无房补贴金额</t>
  </si>
  <si>
    <t>从入编时间至2020.12应发补贴月数</t>
  </si>
  <si>
    <t>从入编时间至2020.12应发补贴</t>
  </si>
  <si>
    <t>超晶格实验室</t>
  </si>
  <si>
    <t>宋志刚</t>
  </si>
  <si>
    <t>副研究员</t>
  </si>
  <si>
    <t>2020-10</t>
  </si>
  <si>
    <t>王峙</t>
  </si>
  <si>
    <t>材料科学重点实验室</t>
  </si>
  <si>
    <t>赵超</t>
  </si>
  <si>
    <t>2020-04</t>
  </si>
  <si>
    <t>张永亮</t>
  </si>
  <si>
    <t>2008-07</t>
  </si>
  <si>
    <t>2020-03</t>
  </si>
  <si>
    <t>李远</t>
  </si>
  <si>
    <t>2020-11</t>
  </si>
  <si>
    <t>张钊</t>
  </si>
  <si>
    <t>吴东海</t>
  </si>
  <si>
    <t>2008-08</t>
  </si>
  <si>
    <t>张昕</t>
  </si>
  <si>
    <t>2015-08</t>
  </si>
  <si>
    <t>2020-12</t>
  </si>
  <si>
    <t>光电子研究发展中心</t>
  </si>
  <si>
    <t>刘海峰</t>
  </si>
  <si>
    <t>2010-01</t>
  </si>
  <si>
    <t>光电系统实验室</t>
  </si>
  <si>
    <t>姚小城</t>
  </si>
  <si>
    <t>高级工程师</t>
  </si>
  <si>
    <t>2007-07</t>
  </si>
  <si>
    <t>2020-09</t>
  </si>
  <si>
    <t>叶萌</t>
  </si>
  <si>
    <t>助理研究员</t>
  </si>
  <si>
    <t>2017-07</t>
  </si>
  <si>
    <t>赵旭鹏</t>
  </si>
  <si>
    <t>2018-07</t>
  </si>
  <si>
    <t>沈桂英</t>
  </si>
  <si>
    <t>张志珂</t>
  </si>
  <si>
    <t>2020-07</t>
  </si>
  <si>
    <t>综合办公室</t>
  </si>
  <si>
    <t>杨泽慧</t>
  </si>
  <si>
    <t>八级职员</t>
  </si>
  <si>
    <t>2016-07</t>
  </si>
  <si>
    <t>窦润江</t>
  </si>
  <si>
    <t>2010-07</t>
  </si>
  <si>
    <t>固态光电</t>
  </si>
  <si>
    <t>程哲</t>
  </si>
  <si>
    <t>2014-03</t>
  </si>
  <si>
    <t>田立飞</t>
  </si>
  <si>
    <t>2012-07</t>
  </si>
  <si>
    <t>2020-01</t>
  </si>
  <si>
    <t>姚威振</t>
  </si>
  <si>
    <t>2018-09</t>
  </si>
  <si>
    <t>李加鹏</t>
  </si>
  <si>
    <t>工程师</t>
  </si>
  <si>
    <t>罗英波</t>
  </si>
  <si>
    <t>2013-07</t>
  </si>
  <si>
    <t>高越</t>
  </si>
  <si>
    <t>2011-05</t>
  </si>
  <si>
    <t>陈嘉男</t>
  </si>
  <si>
    <t>助理工程师</t>
  </si>
  <si>
    <t>集成技术中心</t>
  </si>
  <si>
    <t>刘伟丰</t>
  </si>
  <si>
    <t>2014-04</t>
  </si>
  <si>
    <t>财务资产处</t>
  </si>
  <si>
    <t>丁显瑶</t>
  </si>
  <si>
    <t>助理会计师</t>
  </si>
  <si>
    <t>医务室</t>
  </si>
  <si>
    <t>敖慧珍</t>
  </si>
  <si>
    <t>护师</t>
  </si>
  <si>
    <t>2005-07</t>
  </si>
  <si>
    <t>合计</t>
  </si>
  <si>
    <t>2020年提职人员无房补贴发放名单（正高级）</t>
  </si>
  <si>
    <t>原职务（职称）</t>
  </si>
  <si>
    <t>现职务(职称)</t>
  </si>
  <si>
    <t>原副高职称工资已发放（元/月）</t>
  </si>
  <si>
    <t>现提正高职称应发补贴（元/月）</t>
  </si>
  <si>
    <t>月差额（元）</t>
  </si>
  <si>
    <t>提职时间</t>
  </si>
  <si>
    <t>补发2020年9-12月差额（元）</t>
  </si>
  <si>
    <t>张文涛</t>
  </si>
  <si>
    <t>研究员</t>
  </si>
  <si>
    <t>张锦川</t>
  </si>
  <si>
    <t>邓慧雄</t>
  </si>
  <si>
    <t>曹玉莲</t>
  </si>
  <si>
    <t>曹晓东</t>
  </si>
  <si>
    <t>于海娟</t>
  </si>
  <si>
    <t>2020年提职人员无房补贴发放名单（副高级）</t>
  </si>
  <si>
    <t>原中级职称工资已发放（元/月）</t>
  </si>
  <si>
    <t>现提副研职称应发补贴（元/月）</t>
  </si>
  <si>
    <t>每月差额（元）</t>
  </si>
  <si>
    <t>毛旭瑞</t>
  </si>
  <si>
    <t>黄稳柱</t>
  </si>
  <si>
    <t>张连</t>
  </si>
  <si>
    <t>刘智</t>
  </si>
  <si>
    <t>王海玲</t>
  </si>
  <si>
    <t>宁欣</t>
  </si>
  <si>
    <t>罗帅</t>
  </si>
  <si>
    <t>周代兵</t>
  </si>
  <si>
    <t>郭文涛</t>
  </si>
  <si>
    <t>石暖暖</t>
  </si>
  <si>
    <t>张志研</t>
  </si>
  <si>
    <t>翟慎强</t>
  </si>
  <si>
    <t>卓宁</t>
  </si>
  <si>
    <t>于双铭</t>
  </si>
  <si>
    <t>张宇</t>
  </si>
  <si>
    <t>尚雅轩</t>
  </si>
  <si>
    <t>孔金霞</t>
  </si>
  <si>
    <t>卢鹏志</t>
  </si>
  <si>
    <t>颜伟</t>
  </si>
  <si>
    <t>刘雪璐</t>
  </si>
  <si>
    <t>孙宝娟</t>
  </si>
  <si>
    <t>2020年提职人员无房补贴发放名单（中级）</t>
  </si>
  <si>
    <t>原初级职称工资已发放（元/月）</t>
  </si>
  <si>
    <t>现提中级职称应发补贴（元/月）</t>
  </si>
  <si>
    <t>王彦虎</t>
  </si>
  <si>
    <t>研究实习员</t>
  </si>
  <si>
    <t>张建军</t>
  </si>
  <si>
    <t>会计师</t>
  </si>
  <si>
    <t>2020年提职人员无房补贴发放名单（职员）</t>
  </si>
  <si>
    <t>原职称工资已发放（元/月）</t>
  </si>
  <si>
    <t>现提职称应发补贴（元/月）</t>
  </si>
  <si>
    <t>于光军</t>
  </si>
  <si>
    <t>七级职员</t>
  </si>
  <si>
    <t>六级职员</t>
  </si>
  <si>
    <t>葛婷</t>
  </si>
  <si>
    <t>李春蕾</t>
  </si>
  <si>
    <t>王振新</t>
  </si>
  <si>
    <t>贾俊伟</t>
  </si>
  <si>
    <t>2020年极差补贴发放名单</t>
  </si>
  <si>
    <t>现标准职务（职称）</t>
  </si>
  <si>
    <t>是否提职</t>
  </si>
  <si>
    <t>建立公积金前的工龄(年)</t>
  </si>
  <si>
    <t>原享受住房标准建筑面积(㎡)</t>
  </si>
  <si>
    <t>现享受住房标准建筑面积(㎡)</t>
  </si>
  <si>
    <t>应发级差补贴金额</t>
  </si>
  <si>
    <t>备注</t>
  </si>
  <si>
    <t>娄纪勇</t>
  </si>
  <si>
    <t>五级职员</t>
  </si>
  <si>
    <t>正处级</t>
  </si>
  <si>
    <t>是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</si>
</sst>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</numFmts>
  <fonts count="25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4"/>
      <name val="微软雅黑"/>
      <charset val="134"/>
    </font>
    <font>
      <sz val="9"/>
      <name val="微软雅黑"/>
      <charset val="134"/>
    </font>
    <font>
      <sz val="11"/>
      <name val="微软雅黑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19" fillId="20" borderId="10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</cellStyleXfs>
  <cellXfs count="45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>
      <alignment horizontal="center"/>
    </xf>
    <xf numFmtId="57" fontId="1" fillId="0" borderId="1" xfId="0" applyNumberFormat="1" applyFont="1" applyFill="1" applyBorder="1" applyAlignment="1" applyProtection="1"/>
    <xf numFmtId="0" fontId="1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" xfId="49" applyNumberFormat="1" applyFont="1" applyFill="1" applyBorder="1" applyAlignment="1" applyProtection="1">
      <alignment horizontal="left"/>
    </xf>
    <xf numFmtId="0" fontId="1" fillId="0" borderId="3" xfId="49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77" fontId="1" fillId="2" borderId="1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topLeftCell="A10" workbookViewId="0">
      <selection activeCell="A2" sqref="A2:I30"/>
    </sheetView>
  </sheetViews>
  <sheetFormatPr defaultColWidth="9" defaultRowHeight="16.5"/>
  <cols>
    <col min="1" max="1" width="5.125" style="21" customWidth="1"/>
    <col min="2" max="2" width="20.75" style="22" customWidth="1"/>
    <col min="3" max="4" width="9" style="21"/>
    <col min="5" max="5" width="8.625" style="21" customWidth="1"/>
    <col min="6" max="6" width="9" style="21"/>
    <col min="7" max="7" width="11.25" style="21" customWidth="1"/>
    <col min="8" max="9" width="9.5" style="21" customWidth="1"/>
    <col min="10" max="16384" width="9" style="21"/>
  </cols>
  <sheetData>
    <row r="1" s="16" customFormat="1" spans="1:9">
      <c r="A1" s="23"/>
      <c r="B1" s="24"/>
      <c r="C1" s="25"/>
      <c r="D1" s="23"/>
      <c r="E1" s="25"/>
      <c r="F1" s="26"/>
      <c r="G1" s="26"/>
      <c r="H1" s="26"/>
      <c r="I1" s="23"/>
    </row>
    <row r="2" ht="31.5" customHeight="1" spans="1:9">
      <c r="A2" s="27" t="s">
        <v>0</v>
      </c>
      <c r="B2" s="27"/>
      <c r="C2" s="27"/>
      <c r="D2" s="27"/>
      <c r="E2" s="27"/>
      <c r="F2" s="27"/>
      <c r="G2" s="27"/>
      <c r="H2" s="27"/>
      <c r="I2" s="27"/>
    </row>
    <row r="3" s="17" customFormat="1" ht="85.5" customHeight="1" spans="1:9">
      <c r="A3" s="28" t="s">
        <v>1</v>
      </c>
      <c r="B3" s="29" t="s">
        <v>2</v>
      </c>
      <c r="C3" s="28" t="s">
        <v>3</v>
      </c>
      <c r="D3" s="28" t="s">
        <v>4</v>
      </c>
      <c r="E3" s="28" t="s">
        <v>5</v>
      </c>
      <c r="F3" s="28" t="s">
        <v>6</v>
      </c>
      <c r="G3" s="30" t="s">
        <v>7</v>
      </c>
      <c r="H3" s="28" t="s">
        <v>8</v>
      </c>
      <c r="I3" s="28" t="s">
        <v>9</v>
      </c>
    </row>
    <row r="4" s="18" customFormat="1" ht="22.15" customHeight="1" spans="1:9">
      <c r="A4" s="31">
        <v>1</v>
      </c>
      <c r="B4" s="32" t="s">
        <v>10</v>
      </c>
      <c r="C4" s="33" t="s">
        <v>11</v>
      </c>
      <c r="D4" s="6" t="s">
        <v>12</v>
      </c>
      <c r="E4" s="9" t="s">
        <v>13</v>
      </c>
      <c r="F4" s="9" t="s">
        <v>13</v>
      </c>
      <c r="G4" s="34">
        <v>1200</v>
      </c>
      <c r="H4" s="35">
        <v>3</v>
      </c>
      <c r="I4" s="34">
        <f>G4*H4</f>
        <v>3600</v>
      </c>
    </row>
    <row r="5" s="18" customFormat="1" ht="22.15" customHeight="1" spans="1:9">
      <c r="A5" s="31">
        <v>2</v>
      </c>
      <c r="B5" s="32" t="s">
        <v>10</v>
      </c>
      <c r="C5" s="5" t="s">
        <v>14</v>
      </c>
      <c r="D5" s="6" t="s">
        <v>12</v>
      </c>
      <c r="E5" s="9" t="s">
        <v>13</v>
      </c>
      <c r="F5" s="9" t="s">
        <v>13</v>
      </c>
      <c r="G5" s="34">
        <v>1200</v>
      </c>
      <c r="H5" s="35">
        <v>3</v>
      </c>
      <c r="I5" s="34">
        <f>G5*H5</f>
        <v>3600</v>
      </c>
    </row>
    <row r="6" s="19" customFormat="1" ht="22.15" customHeight="1" spans="1:9">
      <c r="A6" s="31">
        <v>3</v>
      </c>
      <c r="B6" s="32" t="s">
        <v>15</v>
      </c>
      <c r="C6" s="5" t="s">
        <v>16</v>
      </c>
      <c r="D6" s="6" t="s">
        <v>12</v>
      </c>
      <c r="E6" s="9" t="s">
        <v>17</v>
      </c>
      <c r="F6" s="9" t="s">
        <v>17</v>
      </c>
      <c r="G6" s="34">
        <v>1200</v>
      </c>
      <c r="H6" s="35">
        <v>9</v>
      </c>
      <c r="I6" s="34">
        <f>G6*H6</f>
        <v>10800</v>
      </c>
    </row>
    <row r="7" s="19" customFormat="1" ht="22.15" customHeight="1" spans="1:9">
      <c r="A7" s="31">
        <v>4</v>
      </c>
      <c r="B7" s="32" t="s">
        <v>10</v>
      </c>
      <c r="C7" s="5" t="s">
        <v>18</v>
      </c>
      <c r="D7" s="6" t="s">
        <v>12</v>
      </c>
      <c r="E7" s="9" t="s">
        <v>19</v>
      </c>
      <c r="F7" s="9" t="s">
        <v>20</v>
      </c>
      <c r="G7" s="34">
        <v>1200</v>
      </c>
      <c r="H7" s="35">
        <v>10</v>
      </c>
      <c r="I7" s="34">
        <f>G7*H7</f>
        <v>12000</v>
      </c>
    </row>
    <row r="8" s="19" customFormat="1" ht="22.15" customHeight="1" spans="1:9">
      <c r="A8" s="31">
        <v>5</v>
      </c>
      <c r="B8" s="32" t="s">
        <v>15</v>
      </c>
      <c r="C8" s="5" t="s">
        <v>21</v>
      </c>
      <c r="D8" s="6" t="s">
        <v>12</v>
      </c>
      <c r="E8" s="9" t="s">
        <v>22</v>
      </c>
      <c r="F8" s="9" t="s">
        <v>22</v>
      </c>
      <c r="G8" s="34">
        <v>1200</v>
      </c>
      <c r="H8" s="35">
        <v>2</v>
      </c>
      <c r="I8" s="34">
        <f>G8*H8</f>
        <v>2400</v>
      </c>
    </row>
    <row r="9" spans="1:9">
      <c r="A9" s="31">
        <v>6</v>
      </c>
      <c r="B9" s="32" t="s">
        <v>10</v>
      </c>
      <c r="C9" s="5" t="s">
        <v>23</v>
      </c>
      <c r="D9" s="6" t="s">
        <v>12</v>
      </c>
      <c r="E9" s="9" t="s">
        <v>22</v>
      </c>
      <c r="F9" s="9" t="s">
        <v>22</v>
      </c>
      <c r="G9" s="34">
        <v>1200</v>
      </c>
      <c r="H9" s="35">
        <v>2</v>
      </c>
      <c r="I9" s="34">
        <v>2400</v>
      </c>
    </row>
    <row r="10" s="19" customFormat="1" ht="22.15" customHeight="1" spans="1:9">
      <c r="A10" s="31">
        <v>7</v>
      </c>
      <c r="B10" s="32" t="s">
        <v>10</v>
      </c>
      <c r="C10" s="5" t="s">
        <v>24</v>
      </c>
      <c r="D10" s="6" t="s">
        <v>12</v>
      </c>
      <c r="E10" s="9" t="s">
        <v>25</v>
      </c>
      <c r="F10" s="9" t="s">
        <v>22</v>
      </c>
      <c r="G10" s="34">
        <v>1200</v>
      </c>
      <c r="H10" s="35">
        <v>2</v>
      </c>
      <c r="I10" s="34">
        <v>2400</v>
      </c>
    </row>
    <row r="11" s="19" customFormat="1" ht="22.15" customHeight="1" spans="1:9">
      <c r="A11" s="31">
        <v>8</v>
      </c>
      <c r="B11" s="32" t="s">
        <v>10</v>
      </c>
      <c r="C11" s="5" t="s">
        <v>26</v>
      </c>
      <c r="D11" s="6" t="s">
        <v>12</v>
      </c>
      <c r="E11" s="9" t="s">
        <v>27</v>
      </c>
      <c r="F11" s="9" t="s">
        <v>28</v>
      </c>
      <c r="G11" s="34">
        <v>1200</v>
      </c>
      <c r="H11" s="35">
        <v>1</v>
      </c>
      <c r="I11" s="34">
        <v>1200</v>
      </c>
    </row>
    <row r="12" s="19" customFormat="1" ht="22.15" customHeight="1" spans="1:9">
      <c r="A12" s="31">
        <v>9</v>
      </c>
      <c r="B12" s="32" t="s">
        <v>29</v>
      </c>
      <c r="C12" s="5" t="s">
        <v>30</v>
      </c>
      <c r="D12" s="6" t="s">
        <v>12</v>
      </c>
      <c r="E12" s="9" t="s">
        <v>31</v>
      </c>
      <c r="F12" s="9" t="s">
        <v>28</v>
      </c>
      <c r="G12" s="34">
        <v>1200</v>
      </c>
      <c r="H12" s="35">
        <v>1</v>
      </c>
      <c r="I12" s="34">
        <v>1200</v>
      </c>
    </row>
    <row r="13" s="19" customFormat="1" ht="22.15" customHeight="1" spans="1:9">
      <c r="A13" s="31">
        <v>10</v>
      </c>
      <c r="B13" s="32" t="s">
        <v>32</v>
      </c>
      <c r="C13" s="5" t="s">
        <v>33</v>
      </c>
      <c r="D13" s="6" t="s">
        <v>34</v>
      </c>
      <c r="E13" s="9" t="s">
        <v>35</v>
      </c>
      <c r="F13" s="9" t="s">
        <v>36</v>
      </c>
      <c r="G13" s="34">
        <v>1200</v>
      </c>
      <c r="H13" s="35">
        <v>4</v>
      </c>
      <c r="I13" s="34">
        <f>G13*H13</f>
        <v>4800</v>
      </c>
    </row>
    <row r="14" s="19" customFormat="1" ht="22.15" customHeight="1" spans="1:9">
      <c r="A14" s="31">
        <v>11</v>
      </c>
      <c r="B14" s="32" t="s">
        <v>10</v>
      </c>
      <c r="C14" s="5" t="s">
        <v>37</v>
      </c>
      <c r="D14" s="36" t="s">
        <v>38</v>
      </c>
      <c r="E14" s="9" t="s">
        <v>39</v>
      </c>
      <c r="F14" s="9" t="s">
        <v>13</v>
      </c>
      <c r="G14" s="34">
        <v>1000</v>
      </c>
      <c r="H14" s="35">
        <v>3</v>
      </c>
      <c r="I14" s="34">
        <f>G14*H14</f>
        <v>3000</v>
      </c>
    </row>
    <row r="15" s="18" customFormat="1" ht="22.15" customHeight="1" spans="1:9">
      <c r="A15" s="31">
        <v>12</v>
      </c>
      <c r="B15" s="32" t="s">
        <v>10</v>
      </c>
      <c r="C15" s="5" t="s">
        <v>40</v>
      </c>
      <c r="D15" s="36" t="s">
        <v>38</v>
      </c>
      <c r="E15" s="9" t="s">
        <v>41</v>
      </c>
      <c r="F15" s="9" t="s">
        <v>36</v>
      </c>
      <c r="G15" s="34">
        <v>1000</v>
      </c>
      <c r="H15" s="35">
        <v>4</v>
      </c>
      <c r="I15" s="34">
        <f>G15*H15</f>
        <v>4000</v>
      </c>
    </row>
    <row r="16" s="20" customFormat="1" ht="22.15" customHeight="1" spans="1:9">
      <c r="A16" s="31">
        <v>13</v>
      </c>
      <c r="B16" s="32" t="s">
        <v>15</v>
      </c>
      <c r="C16" s="5" t="s">
        <v>42</v>
      </c>
      <c r="D16" s="36" t="s">
        <v>38</v>
      </c>
      <c r="E16" s="9" t="s">
        <v>41</v>
      </c>
      <c r="F16" s="9" t="s">
        <v>28</v>
      </c>
      <c r="G16" s="34">
        <v>1000</v>
      </c>
      <c r="H16" s="35">
        <v>1</v>
      </c>
      <c r="I16" s="34">
        <f>G16*H16</f>
        <v>1000</v>
      </c>
    </row>
    <row r="17" s="20" customFormat="1" ht="22.15" customHeight="1" spans="1:9">
      <c r="A17" s="31">
        <v>14</v>
      </c>
      <c r="B17" s="32" t="s">
        <v>29</v>
      </c>
      <c r="C17" s="5" t="s">
        <v>43</v>
      </c>
      <c r="D17" s="36" t="s">
        <v>38</v>
      </c>
      <c r="E17" s="9" t="s">
        <v>41</v>
      </c>
      <c r="F17" s="9" t="s">
        <v>44</v>
      </c>
      <c r="G17" s="34">
        <v>1000</v>
      </c>
      <c r="H17" s="35">
        <v>6</v>
      </c>
      <c r="I17" s="34">
        <v>6000</v>
      </c>
    </row>
    <row r="18" spans="1:9">
      <c r="A18" s="31">
        <v>15</v>
      </c>
      <c r="B18" s="37" t="s">
        <v>45</v>
      </c>
      <c r="C18" s="36" t="s">
        <v>46</v>
      </c>
      <c r="D18" s="36" t="s">
        <v>47</v>
      </c>
      <c r="E18" s="9" t="s">
        <v>48</v>
      </c>
      <c r="F18" s="9" t="s">
        <v>28</v>
      </c>
      <c r="G18" s="34">
        <v>900</v>
      </c>
      <c r="H18" s="38">
        <v>1</v>
      </c>
      <c r="I18" s="34">
        <v>900</v>
      </c>
    </row>
    <row r="19" s="19" customFormat="1" ht="22.15" customHeight="1" spans="1:9">
      <c r="A19" s="31">
        <v>16</v>
      </c>
      <c r="B19" s="39" t="s">
        <v>10</v>
      </c>
      <c r="C19" s="40" t="s">
        <v>49</v>
      </c>
      <c r="D19" s="31" t="s">
        <v>38</v>
      </c>
      <c r="E19" s="41" t="s">
        <v>50</v>
      </c>
      <c r="F19" s="41" t="s">
        <v>28</v>
      </c>
      <c r="G19" s="34">
        <v>1000</v>
      </c>
      <c r="H19" s="35">
        <v>1</v>
      </c>
      <c r="I19" s="34">
        <v>1000</v>
      </c>
    </row>
    <row r="20" s="19" customFormat="1" ht="22.15" customHeight="1" spans="1:9">
      <c r="A20" s="31">
        <v>17</v>
      </c>
      <c r="B20" s="39" t="s">
        <v>51</v>
      </c>
      <c r="C20" s="40" t="s">
        <v>52</v>
      </c>
      <c r="D20" s="31" t="s">
        <v>38</v>
      </c>
      <c r="E20" s="41" t="s">
        <v>53</v>
      </c>
      <c r="F20" s="41" t="s">
        <v>28</v>
      </c>
      <c r="G20" s="34">
        <v>1000</v>
      </c>
      <c r="H20" s="35">
        <v>1</v>
      </c>
      <c r="I20" s="34">
        <v>1000</v>
      </c>
    </row>
    <row r="21" s="19" customFormat="1" ht="22.15" customHeight="1" spans="1:9">
      <c r="A21" s="31">
        <v>18</v>
      </c>
      <c r="B21" s="32" t="s">
        <v>29</v>
      </c>
      <c r="C21" s="40" t="s">
        <v>54</v>
      </c>
      <c r="D21" s="31" t="s">
        <v>38</v>
      </c>
      <c r="E21" s="41" t="s">
        <v>55</v>
      </c>
      <c r="F21" s="41" t="s">
        <v>56</v>
      </c>
      <c r="G21" s="34">
        <v>1000</v>
      </c>
      <c r="H21" s="35">
        <v>12</v>
      </c>
      <c r="I21" s="34">
        <v>12000</v>
      </c>
    </row>
    <row r="22" s="19" customFormat="1" ht="22.15" customHeight="1" spans="1:9">
      <c r="A22" s="31">
        <v>19</v>
      </c>
      <c r="B22" s="32" t="s">
        <v>15</v>
      </c>
      <c r="C22" s="40" t="s">
        <v>57</v>
      </c>
      <c r="D22" s="31" t="s">
        <v>38</v>
      </c>
      <c r="E22" s="41" t="s">
        <v>58</v>
      </c>
      <c r="F22" s="41" t="s">
        <v>36</v>
      </c>
      <c r="G22" s="34">
        <v>1000</v>
      </c>
      <c r="H22" s="35">
        <v>4</v>
      </c>
      <c r="I22" s="34">
        <v>4000</v>
      </c>
    </row>
    <row r="23" s="19" customFormat="1" ht="22.15" customHeight="1" spans="1:9">
      <c r="A23" s="31">
        <v>20</v>
      </c>
      <c r="B23" s="32" t="s">
        <v>51</v>
      </c>
      <c r="C23" s="5" t="s">
        <v>59</v>
      </c>
      <c r="D23" s="6" t="s">
        <v>60</v>
      </c>
      <c r="E23" s="9" t="s">
        <v>50</v>
      </c>
      <c r="F23" s="9" t="s">
        <v>28</v>
      </c>
      <c r="G23" s="34">
        <v>1000</v>
      </c>
      <c r="H23" s="35">
        <v>1</v>
      </c>
      <c r="I23" s="34">
        <v>1000</v>
      </c>
    </row>
    <row r="24" s="19" customFormat="1" ht="22.15" customHeight="1" spans="1:9">
      <c r="A24" s="31">
        <v>21</v>
      </c>
      <c r="B24" s="32" t="s">
        <v>32</v>
      </c>
      <c r="C24" s="5" t="s">
        <v>61</v>
      </c>
      <c r="D24" s="6" t="s">
        <v>60</v>
      </c>
      <c r="E24" s="9" t="s">
        <v>62</v>
      </c>
      <c r="F24" s="9" t="s">
        <v>28</v>
      </c>
      <c r="G24" s="34">
        <v>1000</v>
      </c>
      <c r="H24" s="35">
        <v>1</v>
      </c>
      <c r="I24" s="34">
        <v>1000</v>
      </c>
    </row>
    <row r="25" s="19" customFormat="1" ht="22.15" customHeight="1" spans="1:9">
      <c r="A25" s="31">
        <v>22</v>
      </c>
      <c r="B25" s="32" t="s">
        <v>29</v>
      </c>
      <c r="C25" s="5" t="s">
        <v>63</v>
      </c>
      <c r="D25" s="6" t="s">
        <v>60</v>
      </c>
      <c r="E25" s="9" t="s">
        <v>64</v>
      </c>
      <c r="F25" s="9" t="s">
        <v>28</v>
      </c>
      <c r="G25" s="34">
        <v>1000</v>
      </c>
      <c r="H25" s="35">
        <v>1</v>
      </c>
      <c r="I25" s="34">
        <v>1000</v>
      </c>
    </row>
    <row r="26" s="19" customFormat="1" ht="22.15" customHeight="1" spans="1:9">
      <c r="A26" s="31">
        <v>23</v>
      </c>
      <c r="B26" s="32" t="s">
        <v>32</v>
      </c>
      <c r="C26" s="5" t="s">
        <v>65</v>
      </c>
      <c r="D26" s="6" t="s">
        <v>66</v>
      </c>
      <c r="E26" s="9" t="s">
        <v>27</v>
      </c>
      <c r="F26" s="9" t="s">
        <v>28</v>
      </c>
      <c r="G26" s="34">
        <v>800</v>
      </c>
      <c r="H26" s="35">
        <v>1</v>
      </c>
      <c r="I26" s="34">
        <v>800</v>
      </c>
    </row>
    <row r="27" s="19" customFormat="1" ht="22.15" customHeight="1" spans="1:9">
      <c r="A27" s="31">
        <v>24</v>
      </c>
      <c r="B27" s="32" t="s">
        <v>67</v>
      </c>
      <c r="C27" s="5" t="s">
        <v>68</v>
      </c>
      <c r="D27" s="6" t="s">
        <v>66</v>
      </c>
      <c r="E27" s="9" t="s">
        <v>69</v>
      </c>
      <c r="F27" s="9" t="s">
        <v>28</v>
      </c>
      <c r="G27" s="34">
        <v>800</v>
      </c>
      <c r="H27" s="35">
        <v>1</v>
      </c>
      <c r="I27" s="34">
        <v>800</v>
      </c>
    </row>
    <row r="28" s="19" customFormat="1" ht="22.15" customHeight="1" spans="1:9">
      <c r="A28" s="31">
        <v>25</v>
      </c>
      <c r="B28" s="32" t="s">
        <v>70</v>
      </c>
      <c r="C28" s="5" t="s">
        <v>71</v>
      </c>
      <c r="D28" s="6" t="s">
        <v>72</v>
      </c>
      <c r="E28" s="9" t="s">
        <v>48</v>
      </c>
      <c r="F28" s="9" t="s">
        <v>28</v>
      </c>
      <c r="G28" s="34">
        <v>800</v>
      </c>
      <c r="H28" s="35">
        <v>1</v>
      </c>
      <c r="I28" s="34">
        <v>800</v>
      </c>
    </row>
    <row r="29" s="19" customFormat="1" ht="22.15" customHeight="1" spans="1:9">
      <c r="A29" s="31">
        <v>26</v>
      </c>
      <c r="B29" s="32" t="s">
        <v>73</v>
      </c>
      <c r="C29" s="5" t="s">
        <v>74</v>
      </c>
      <c r="D29" s="6" t="s">
        <v>75</v>
      </c>
      <c r="E29" s="9" t="s">
        <v>76</v>
      </c>
      <c r="F29" s="9" t="s">
        <v>28</v>
      </c>
      <c r="G29" s="34">
        <v>800</v>
      </c>
      <c r="H29" s="35">
        <v>1</v>
      </c>
      <c r="I29" s="34">
        <v>800</v>
      </c>
    </row>
    <row r="30" s="18" customFormat="1" ht="22.15" customHeight="1" spans="1:9">
      <c r="A30" s="31" t="s">
        <v>77</v>
      </c>
      <c r="B30" s="31"/>
      <c r="C30" s="42"/>
      <c r="D30" s="36"/>
      <c r="E30" s="9"/>
      <c r="F30" s="9"/>
      <c r="G30" s="34">
        <f>SUM(G4:G29)</f>
        <v>27100</v>
      </c>
      <c r="H30" s="43"/>
      <c r="I30" s="34">
        <f>SUM(I4:I29)</f>
        <v>83500</v>
      </c>
    </row>
    <row r="31" spans="3:3">
      <c r="C31" s="44"/>
    </row>
  </sheetData>
  <sortState ref="A3:P105">
    <sortCondition ref="D5:D54"/>
  </sortState>
  <mergeCells count="2">
    <mergeCell ref="A2:I2"/>
    <mergeCell ref="A30:B3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M14" sqref="M14"/>
    </sheetView>
  </sheetViews>
  <sheetFormatPr defaultColWidth="9" defaultRowHeight="13.5"/>
  <cols>
    <col min="8" max="8" width="9.625"/>
  </cols>
  <sheetData>
    <row r="1" ht="38" customHeight="1" spans="1:9">
      <c r="A1" s="4" t="s">
        <v>78</v>
      </c>
      <c r="B1" s="4"/>
      <c r="C1" s="4"/>
      <c r="D1" s="4"/>
      <c r="E1" s="4"/>
      <c r="F1" s="4"/>
      <c r="G1" s="4"/>
      <c r="H1" s="4"/>
      <c r="I1" s="4"/>
    </row>
    <row r="2" ht="49.5" spans="1:9">
      <c r="A2" s="5" t="s">
        <v>1</v>
      </c>
      <c r="B2" s="5" t="s">
        <v>3</v>
      </c>
      <c r="C2" s="6" t="s">
        <v>79</v>
      </c>
      <c r="D2" s="6" t="s">
        <v>80</v>
      </c>
      <c r="E2" s="6" t="s">
        <v>81</v>
      </c>
      <c r="F2" s="6" t="s">
        <v>82</v>
      </c>
      <c r="G2" s="6" t="s">
        <v>83</v>
      </c>
      <c r="H2" s="6" t="s">
        <v>84</v>
      </c>
      <c r="I2" s="6" t="s">
        <v>85</v>
      </c>
    </row>
    <row r="3" ht="16.5" spans="1:9">
      <c r="A3" s="14">
        <v>1</v>
      </c>
      <c r="B3" s="13" t="s">
        <v>86</v>
      </c>
      <c r="C3" s="13" t="s">
        <v>12</v>
      </c>
      <c r="D3" s="13" t="s">
        <v>87</v>
      </c>
      <c r="E3" s="13">
        <v>1200</v>
      </c>
      <c r="F3" s="13">
        <v>1400</v>
      </c>
      <c r="G3" s="13">
        <f t="shared" ref="G3:G19" si="0">F3-E3</f>
        <v>200</v>
      </c>
      <c r="H3" s="9" t="s">
        <v>36</v>
      </c>
      <c r="I3" s="13">
        <f t="shared" ref="I3:I8" si="1">G3*4</f>
        <v>800</v>
      </c>
    </row>
    <row r="4" ht="16.5" spans="1:9">
      <c r="A4" s="14">
        <v>2</v>
      </c>
      <c r="B4" s="13" t="s">
        <v>88</v>
      </c>
      <c r="C4" s="13" t="s">
        <v>12</v>
      </c>
      <c r="D4" s="13" t="s">
        <v>87</v>
      </c>
      <c r="E4" s="13">
        <v>1200</v>
      </c>
      <c r="F4" s="13">
        <v>1400</v>
      </c>
      <c r="G4" s="13">
        <f t="shared" si="0"/>
        <v>200</v>
      </c>
      <c r="H4" s="9" t="s">
        <v>36</v>
      </c>
      <c r="I4" s="13">
        <f t="shared" si="1"/>
        <v>800</v>
      </c>
    </row>
    <row r="5" ht="16.5" spans="1:9">
      <c r="A5" s="14">
        <v>3</v>
      </c>
      <c r="B5" s="13" t="s">
        <v>89</v>
      </c>
      <c r="C5" s="13" t="s">
        <v>12</v>
      </c>
      <c r="D5" s="13" t="s">
        <v>87</v>
      </c>
      <c r="E5" s="13">
        <v>1200</v>
      </c>
      <c r="F5" s="13">
        <v>1400</v>
      </c>
      <c r="G5" s="13">
        <f t="shared" si="0"/>
        <v>200</v>
      </c>
      <c r="H5" s="9" t="s">
        <v>36</v>
      </c>
      <c r="I5" s="13">
        <f t="shared" si="1"/>
        <v>800</v>
      </c>
    </row>
    <row r="6" ht="16.5" spans="1:9">
      <c r="A6" s="14">
        <v>4</v>
      </c>
      <c r="B6" s="13" t="s">
        <v>90</v>
      </c>
      <c r="C6" s="13" t="s">
        <v>12</v>
      </c>
      <c r="D6" s="13" t="s">
        <v>87</v>
      </c>
      <c r="E6" s="13">
        <v>1200</v>
      </c>
      <c r="F6" s="13">
        <v>1400</v>
      </c>
      <c r="G6" s="13">
        <f t="shared" si="0"/>
        <v>200</v>
      </c>
      <c r="H6" s="9" t="s">
        <v>36</v>
      </c>
      <c r="I6" s="13">
        <f t="shared" si="1"/>
        <v>800</v>
      </c>
    </row>
    <row r="7" ht="16.5" spans="1:9">
      <c r="A7" s="14">
        <v>5</v>
      </c>
      <c r="B7" s="13" t="s">
        <v>91</v>
      </c>
      <c r="C7" s="13" t="s">
        <v>12</v>
      </c>
      <c r="D7" s="13" t="s">
        <v>87</v>
      </c>
      <c r="E7" s="13">
        <v>1200</v>
      </c>
      <c r="F7" s="13">
        <v>1400</v>
      </c>
      <c r="G7" s="13">
        <f t="shared" si="0"/>
        <v>200</v>
      </c>
      <c r="H7" s="9" t="s">
        <v>36</v>
      </c>
      <c r="I7" s="13">
        <f t="shared" si="1"/>
        <v>800</v>
      </c>
    </row>
    <row r="8" ht="16.5" spans="1:9">
      <c r="A8" s="14">
        <v>6</v>
      </c>
      <c r="B8" s="13" t="s">
        <v>92</v>
      </c>
      <c r="C8" s="13" t="s">
        <v>12</v>
      </c>
      <c r="D8" s="13" t="s">
        <v>87</v>
      </c>
      <c r="E8" s="13">
        <v>1200</v>
      </c>
      <c r="F8" s="13">
        <v>1400</v>
      </c>
      <c r="G8" s="13">
        <f t="shared" si="0"/>
        <v>200</v>
      </c>
      <c r="H8" s="9" t="s">
        <v>36</v>
      </c>
      <c r="I8" s="13">
        <f t="shared" si="1"/>
        <v>800</v>
      </c>
    </row>
    <row r="9" ht="16.5" spans="1:9">
      <c r="A9" s="14" t="s">
        <v>77</v>
      </c>
      <c r="B9" s="13"/>
      <c r="C9" s="13"/>
      <c r="D9" s="13"/>
      <c r="E9" s="13">
        <f>SUM(E3:E8)</f>
        <v>7200</v>
      </c>
      <c r="F9" s="13"/>
      <c r="G9" s="13"/>
      <c r="H9" s="15"/>
      <c r="I9" s="13">
        <f>SUM(I3:I8)</f>
        <v>4800</v>
      </c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L31" sqref="L31"/>
    </sheetView>
  </sheetViews>
  <sheetFormatPr defaultColWidth="9" defaultRowHeight="13.5"/>
  <cols>
    <col min="8" max="8" width="9.625"/>
  </cols>
  <sheetData>
    <row r="1" ht="39" customHeight="1" spans="1:9">
      <c r="A1" s="4" t="s">
        <v>93</v>
      </c>
      <c r="B1" s="4"/>
      <c r="C1" s="4"/>
      <c r="D1" s="4"/>
      <c r="E1" s="4"/>
      <c r="F1" s="4"/>
      <c r="G1" s="4"/>
      <c r="H1" s="4"/>
      <c r="I1" s="4"/>
    </row>
    <row r="2" ht="49.5" spans="1:9">
      <c r="A2" s="5" t="s">
        <v>1</v>
      </c>
      <c r="B2" s="5" t="s">
        <v>3</v>
      </c>
      <c r="C2" s="6" t="s">
        <v>79</v>
      </c>
      <c r="D2" s="6" t="s">
        <v>80</v>
      </c>
      <c r="E2" s="6" t="s">
        <v>94</v>
      </c>
      <c r="F2" s="6" t="s">
        <v>95</v>
      </c>
      <c r="G2" s="6" t="s">
        <v>96</v>
      </c>
      <c r="H2" s="6" t="s">
        <v>84</v>
      </c>
      <c r="I2" s="6" t="s">
        <v>85</v>
      </c>
    </row>
    <row r="3" ht="16.5" spans="1:9">
      <c r="A3" s="5">
        <v>1</v>
      </c>
      <c r="B3" s="13" t="s">
        <v>97</v>
      </c>
      <c r="C3" s="13" t="s">
        <v>38</v>
      </c>
      <c r="D3" s="13" t="s">
        <v>12</v>
      </c>
      <c r="E3" s="13">
        <v>1000</v>
      </c>
      <c r="F3" s="13">
        <v>1200</v>
      </c>
      <c r="G3" s="13">
        <v>200</v>
      </c>
      <c r="H3" s="9" t="s">
        <v>36</v>
      </c>
      <c r="I3" s="13">
        <f>G3*4</f>
        <v>800</v>
      </c>
    </row>
    <row r="4" ht="16.5" spans="1:9">
      <c r="A4" s="5">
        <v>2</v>
      </c>
      <c r="B4" s="13" t="s">
        <v>98</v>
      </c>
      <c r="C4" s="13" t="s">
        <v>38</v>
      </c>
      <c r="D4" s="13" t="s">
        <v>12</v>
      </c>
      <c r="E4" s="13">
        <v>1000</v>
      </c>
      <c r="F4" s="13">
        <v>1200</v>
      </c>
      <c r="G4" s="13">
        <v>200</v>
      </c>
      <c r="H4" s="9" t="s">
        <v>36</v>
      </c>
      <c r="I4" s="13">
        <f t="shared" ref="I4:I23" si="0">G4*4</f>
        <v>800</v>
      </c>
    </row>
    <row r="5" ht="16.5" spans="1:9">
      <c r="A5" s="5">
        <v>3</v>
      </c>
      <c r="B5" s="13" t="s">
        <v>99</v>
      </c>
      <c r="C5" s="13" t="s">
        <v>38</v>
      </c>
      <c r="D5" s="13" t="s">
        <v>12</v>
      </c>
      <c r="E5" s="13">
        <v>1000</v>
      </c>
      <c r="F5" s="13">
        <v>1200</v>
      </c>
      <c r="G5" s="13">
        <v>200</v>
      </c>
      <c r="H5" s="9" t="s">
        <v>36</v>
      </c>
      <c r="I5" s="13">
        <f t="shared" si="0"/>
        <v>800</v>
      </c>
    </row>
    <row r="6" ht="16.5" spans="1:9">
      <c r="A6" s="5">
        <v>4</v>
      </c>
      <c r="B6" s="13" t="s">
        <v>100</v>
      </c>
      <c r="C6" s="13" t="s">
        <v>38</v>
      </c>
      <c r="D6" s="13" t="s">
        <v>12</v>
      </c>
      <c r="E6" s="13">
        <v>1000</v>
      </c>
      <c r="F6" s="13">
        <v>1200</v>
      </c>
      <c r="G6" s="13">
        <v>200</v>
      </c>
      <c r="H6" s="9" t="s">
        <v>36</v>
      </c>
      <c r="I6" s="13">
        <f t="shared" si="0"/>
        <v>800</v>
      </c>
    </row>
    <row r="7" ht="16.5" spans="1:9">
      <c r="A7" s="5">
        <v>5</v>
      </c>
      <c r="B7" s="13" t="s">
        <v>101</v>
      </c>
      <c r="C7" s="13" t="s">
        <v>38</v>
      </c>
      <c r="D7" s="13" t="s">
        <v>12</v>
      </c>
      <c r="E7" s="13">
        <v>1000</v>
      </c>
      <c r="F7" s="13">
        <v>1200</v>
      </c>
      <c r="G7" s="13">
        <v>200</v>
      </c>
      <c r="H7" s="9" t="s">
        <v>36</v>
      </c>
      <c r="I7" s="13">
        <f t="shared" si="0"/>
        <v>800</v>
      </c>
    </row>
    <row r="8" ht="16.5" spans="1:9">
      <c r="A8" s="5">
        <v>6</v>
      </c>
      <c r="B8" s="13" t="s">
        <v>102</v>
      </c>
      <c r="C8" s="13" t="s">
        <v>38</v>
      </c>
      <c r="D8" s="13" t="s">
        <v>12</v>
      </c>
      <c r="E8" s="13">
        <v>1000</v>
      </c>
      <c r="F8" s="13">
        <v>1200</v>
      </c>
      <c r="G8" s="13">
        <v>200</v>
      </c>
      <c r="H8" s="9" t="s">
        <v>36</v>
      </c>
      <c r="I8" s="13">
        <f t="shared" si="0"/>
        <v>800</v>
      </c>
    </row>
    <row r="9" ht="16.5" spans="1:9">
      <c r="A9" s="5">
        <v>7</v>
      </c>
      <c r="B9" s="13" t="s">
        <v>103</v>
      </c>
      <c r="C9" s="13" t="s">
        <v>38</v>
      </c>
      <c r="D9" s="13" t="s">
        <v>12</v>
      </c>
      <c r="E9" s="13">
        <v>1000</v>
      </c>
      <c r="F9" s="13">
        <v>1200</v>
      </c>
      <c r="G9" s="13">
        <v>200</v>
      </c>
      <c r="H9" s="9" t="s">
        <v>36</v>
      </c>
      <c r="I9" s="13">
        <f t="shared" si="0"/>
        <v>800</v>
      </c>
    </row>
    <row r="10" ht="16.5" spans="1:9">
      <c r="A10" s="5">
        <v>8</v>
      </c>
      <c r="B10" s="13" t="s">
        <v>104</v>
      </c>
      <c r="C10" s="13" t="s">
        <v>38</v>
      </c>
      <c r="D10" s="13" t="s">
        <v>12</v>
      </c>
      <c r="E10" s="13">
        <v>1000</v>
      </c>
      <c r="F10" s="13">
        <v>1200</v>
      </c>
      <c r="G10" s="13">
        <v>200</v>
      </c>
      <c r="H10" s="9" t="s">
        <v>36</v>
      </c>
      <c r="I10" s="13">
        <f t="shared" si="0"/>
        <v>800</v>
      </c>
    </row>
    <row r="11" ht="16.5" spans="1:9">
      <c r="A11" s="5">
        <v>9</v>
      </c>
      <c r="B11" s="13" t="s">
        <v>105</v>
      </c>
      <c r="C11" s="13" t="s">
        <v>38</v>
      </c>
      <c r="D11" s="13" t="s">
        <v>12</v>
      </c>
      <c r="E11" s="13">
        <v>1000</v>
      </c>
      <c r="F11" s="13">
        <v>1200</v>
      </c>
      <c r="G11" s="13">
        <v>200</v>
      </c>
      <c r="H11" s="9" t="s">
        <v>36</v>
      </c>
      <c r="I11" s="13">
        <f t="shared" si="0"/>
        <v>800</v>
      </c>
    </row>
    <row r="12" ht="16.5" spans="1:9">
      <c r="A12" s="5">
        <v>10</v>
      </c>
      <c r="B12" s="13" t="s">
        <v>106</v>
      </c>
      <c r="C12" s="13" t="s">
        <v>38</v>
      </c>
      <c r="D12" s="13" t="s">
        <v>12</v>
      </c>
      <c r="E12" s="13">
        <v>1000</v>
      </c>
      <c r="F12" s="13">
        <v>1200</v>
      </c>
      <c r="G12" s="13">
        <v>200</v>
      </c>
      <c r="H12" s="9" t="s">
        <v>36</v>
      </c>
      <c r="I12" s="13">
        <f t="shared" si="0"/>
        <v>800</v>
      </c>
    </row>
    <row r="13" ht="16.5" spans="1:9">
      <c r="A13" s="5">
        <v>11</v>
      </c>
      <c r="B13" s="13" t="s">
        <v>107</v>
      </c>
      <c r="C13" s="13" t="s">
        <v>38</v>
      </c>
      <c r="D13" s="13" t="s">
        <v>12</v>
      </c>
      <c r="E13" s="13">
        <v>1000</v>
      </c>
      <c r="F13" s="13">
        <v>1200</v>
      </c>
      <c r="G13" s="13">
        <v>200</v>
      </c>
      <c r="H13" s="9" t="s">
        <v>36</v>
      </c>
      <c r="I13" s="13">
        <f t="shared" si="0"/>
        <v>800</v>
      </c>
    </row>
    <row r="14" ht="16.5" spans="1:9">
      <c r="A14" s="5">
        <v>12</v>
      </c>
      <c r="B14" s="13" t="s">
        <v>108</v>
      </c>
      <c r="C14" s="13" t="s">
        <v>38</v>
      </c>
      <c r="D14" s="13" t="s">
        <v>12</v>
      </c>
      <c r="E14" s="13">
        <v>1000</v>
      </c>
      <c r="F14" s="13">
        <v>1200</v>
      </c>
      <c r="G14" s="13">
        <v>200</v>
      </c>
      <c r="H14" s="9" t="s">
        <v>36</v>
      </c>
      <c r="I14" s="13">
        <f t="shared" si="0"/>
        <v>800</v>
      </c>
    </row>
    <row r="15" ht="16.5" spans="1:9">
      <c r="A15" s="5">
        <v>13</v>
      </c>
      <c r="B15" s="13" t="s">
        <v>109</v>
      </c>
      <c r="C15" s="13" t="s">
        <v>38</v>
      </c>
      <c r="D15" s="13" t="s">
        <v>12</v>
      </c>
      <c r="E15" s="13">
        <v>1000</v>
      </c>
      <c r="F15" s="13">
        <v>1200</v>
      </c>
      <c r="G15" s="13">
        <v>200</v>
      </c>
      <c r="H15" s="9" t="s">
        <v>36</v>
      </c>
      <c r="I15" s="13">
        <f t="shared" si="0"/>
        <v>800</v>
      </c>
    </row>
    <row r="16" ht="16.5" spans="1:9">
      <c r="A16" s="5">
        <v>14</v>
      </c>
      <c r="B16" s="13" t="s">
        <v>110</v>
      </c>
      <c r="C16" s="13" t="s">
        <v>38</v>
      </c>
      <c r="D16" s="13" t="s">
        <v>12</v>
      </c>
      <c r="E16" s="13">
        <v>1000</v>
      </c>
      <c r="F16" s="13">
        <v>1200</v>
      </c>
      <c r="G16" s="13">
        <v>200</v>
      </c>
      <c r="H16" s="9" t="s">
        <v>36</v>
      </c>
      <c r="I16" s="13">
        <f t="shared" si="0"/>
        <v>800</v>
      </c>
    </row>
    <row r="17" ht="16.5" spans="1:9">
      <c r="A17" s="5">
        <v>15</v>
      </c>
      <c r="B17" s="13" t="s">
        <v>111</v>
      </c>
      <c r="C17" s="13" t="s">
        <v>38</v>
      </c>
      <c r="D17" s="13" t="s">
        <v>12</v>
      </c>
      <c r="E17" s="13">
        <v>1000</v>
      </c>
      <c r="F17" s="13">
        <v>1200</v>
      </c>
      <c r="G17" s="13">
        <v>200</v>
      </c>
      <c r="H17" s="9" t="s">
        <v>36</v>
      </c>
      <c r="I17" s="13">
        <f t="shared" si="0"/>
        <v>800</v>
      </c>
    </row>
    <row r="18" ht="16.5" spans="1:9">
      <c r="A18" s="5">
        <v>16</v>
      </c>
      <c r="B18" s="13" t="s">
        <v>112</v>
      </c>
      <c r="C18" s="13" t="s">
        <v>60</v>
      </c>
      <c r="D18" s="13" t="s">
        <v>34</v>
      </c>
      <c r="E18" s="13">
        <v>1000</v>
      </c>
      <c r="F18" s="13">
        <v>1200</v>
      </c>
      <c r="G18" s="13">
        <v>200</v>
      </c>
      <c r="H18" s="9" t="s">
        <v>36</v>
      </c>
      <c r="I18" s="13">
        <f t="shared" si="0"/>
        <v>800</v>
      </c>
    </row>
    <row r="19" ht="16.5" spans="1:9">
      <c r="A19" s="5">
        <v>17</v>
      </c>
      <c r="B19" s="13" t="s">
        <v>113</v>
      </c>
      <c r="C19" s="13" t="s">
        <v>60</v>
      </c>
      <c r="D19" s="13" t="s">
        <v>34</v>
      </c>
      <c r="E19" s="13">
        <v>1000</v>
      </c>
      <c r="F19" s="13">
        <v>1200</v>
      </c>
      <c r="G19" s="13">
        <v>200</v>
      </c>
      <c r="H19" s="9" t="s">
        <v>36</v>
      </c>
      <c r="I19" s="13">
        <f t="shared" si="0"/>
        <v>800</v>
      </c>
    </row>
    <row r="20" ht="16.5" spans="1:9">
      <c r="A20" s="5">
        <v>18</v>
      </c>
      <c r="B20" s="13" t="s">
        <v>114</v>
      </c>
      <c r="C20" s="13" t="s">
        <v>60</v>
      </c>
      <c r="D20" s="13" t="s">
        <v>34</v>
      </c>
      <c r="E20" s="13">
        <v>1000</v>
      </c>
      <c r="F20" s="13">
        <v>1200</v>
      </c>
      <c r="G20" s="13">
        <v>200</v>
      </c>
      <c r="H20" s="9" t="s">
        <v>36</v>
      </c>
      <c r="I20" s="13">
        <f t="shared" si="0"/>
        <v>800</v>
      </c>
    </row>
    <row r="21" ht="16.5" spans="1:9">
      <c r="A21" s="5">
        <v>19</v>
      </c>
      <c r="B21" s="13" t="s">
        <v>115</v>
      </c>
      <c r="C21" s="13" t="s">
        <v>60</v>
      </c>
      <c r="D21" s="13" t="s">
        <v>34</v>
      </c>
      <c r="E21" s="13">
        <v>1000</v>
      </c>
      <c r="F21" s="13">
        <v>1200</v>
      </c>
      <c r="G21" s="13">
        <v>200</v>
      </c>
      <c r="H21" s="9" t="s">
        <v>36</v>
      </c>
      <c r="I21" s="13">
        <f t="shared" si="0"/>
        <v>800</v>
      </c>
    </row>
    <row r="22" ht="16.5" spans="1:9">
      <c r="A22" s="5">
        <v>20</v>
      </c>
      <c r="B22" s="13" t="s">
        <v>116</v>
      </c>
      <c r="C22" s="13" t="s">
        <v>60</v>
      </c>
      <c r="D22" s="13" t="s">
        <v>34</v>
      </c>
      <c r="E22" s="13">
        <v>1000</v>
      </c>
      <c r="F22" s="13">
        <v>1200</v>
      </c>
      <c r="G22" s="13">
        <v>200</v>
      </c>
      <c r="H22" s="9" t="s">
        <v>36</v>
      </c>
      <c r="I22" s="13">
        <f t="shared" si="0"/>
        <v>800</v>
      </c>
    </row>
    <row r="23" ht="16.5" spans="1:9">
      <c r="A23" s="5">
        <v>21</v>
      </c>
      <c r="B23" s="13" t="s">
        <v>117</v>
      </c>
      <c r="C23" s="13" t="s">
        <v>60</v>
      </c>
      <c r="D23" s="13" t="s">
        <v>34</v>
      </c>
      <c r="E23" s="13">
        <v>1000</v>
      </c>
      <c r="F23" s="13">
        <v>1200</v>
      </c>
      <c r="G23" s="13">
        <v>200</v>
      </c>
      <c r="H23" s="9" t="s">
        <v>36</v>
      </c>
      <c r="I23" s="13">
        <f t="shared" si="0"/>
        <v>800</v>
      </c>
    </row>
    <row r="24" ht="16.5" spans="1:9">
      <c r="A24" s="12" t="s">
        <v>77</v>
      </c>
      <c r="B24" s="13"/>
      <c r="C24" s="13"/>
      <c r="D24" s="13"/>
      <c r="E24" s="13"/>
      <c r="F24" s="13"/>
      <c r="G24" s="13"/>
      <c r="H24" s="13"/>
      <c r="I24" s="13">
        <f>SUM(I3:I23)</f>
        <v>16800</v>
      </c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M6" sqref="M6"/>
    </sheetView>
  </sheetViews>
  <sheetFormatPr defaultColWidth="9" defaultRowHeight="13.5" outlineLevelRow="4"/>
  <cols>
    <col min="8" max="8" width="9.625"/>
  </cols>
  <sheetData>
    <row r="1" ht="39" customHeight="1" spans="1:9">
      <c r="A1" s="4" t="s">
        <v>118</v>
      </c>
      <c r="B1" s="4"/>
      <c r="C1" s="4"/>
      <c r="D1" s="4"/>
      <c r="E1" s="4"/>
      <c r="F1" s="4"/>
      <c r="G1" s="4"/>
      <c r="H1" s="4"/>
      <c r="I1" s="4"/>
    </row>
    <row r="2" ht="49.5" spans="1:9">
      <c r="A2" s="5" t="s">
        <v>1</v>
      </c>
      <c r="B2" s="5" t="s">
        <v>3</v>
      </c>
      <c r="C2" s="6" t="s">
        <v>79</v>
      </c>
      <c r="D2" s="6" t="s">
        <v>80</v>
      </c>
      <c r="E2" s="6" t="s">
        <v>119</v>
      </c>
      <c r="F2" s="6" t="s">
        <v>120</v>
      </c>
      <c r="G2" s="6" t="s">
        <v>96</v>
      </c>
      <c r="H2" s="6" t="s">
        <v>84</v>
      </c>
      <c r="I2" s="6" t="s">
        <v>85</v>
      </c>
    </row>
    <row r="3" ht="16.5" spans="1:9">
      <c r="A3" s="12">
        <v>1</v>
      </c>
      <c r="B3" s="13" t="s">
        <v>121</v>
      </c>
      <c r="C3" s="13" t="s">
        <v>122</v>
      </c>
      <c r="D3" s="13" t="s">
        <v>38</v>
      </c>
      <c r="E3" s="13">
        <v>800</v>
      </c>
      <c r="F3" s="13">
        <v>1000</v>
      </c>
      <c r="G3" s="13">
        <f>F3-E3</f>
        <v>200</v>
      </c>
      <c r="H3" s="9" t="s">
        <v>36</v>
      </c>
      <c r="I3" s="13">
        <f>G3*4</f>
        <v>800</v>
      </c>
    </row>
    <row r="4" ht="16.5" spans="1:9">
      <c r="A4" s="12">
        <v>2</v>
      </c>
      <c r="B4" s="13" t="s">
        <v>123</v>
      </c>
      <c r="C4" s="13" t="s">
        <v>72</v>
      </c>
      <c r="D4" s="13" t="s">
        <v>124</v>
      </c>
      <c r="E4" s="13">
        <v>800</v>
      </c>
      <c r="F4" s="13">
        <v>1000</v>
      </c>
      <c r="G4" s="13">
        <f>F4-E4</f>
        <v>200</v>
      </c>
      <c r="H4" s="9" t="s">
        <v>36</v>
      </c>
      <c r="I4" s="13">
        <f>G4*4</f>
        <v>800</v>
      </c>
    </row>
    <row r="5" ht="16.5" spans="1:9">
      <c r="A5" s="12" t="s">
        <v>77</v>
      </c>
      <c r="B5" s="13"/>
      <c r="C5" s="13"/>
      <c r="D5" s="13"/>
      <c r="E5" s="13"/>
      <c r="F5" s="13"/>
      <c r="G5" s="13"/>
      <c r="H5" s="13"/>
      <c r="I5" s="13">
        <f>SUM(I3:I4)</f>
        <v>1600</v>
      </c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J14" sqref="J14"/>
    </sheetView>
  </sheetViews>
  <sheetFormatPr defaultColWidth="9" defaultRowHeight="13.5" outlineLevelRow="7"/>
  <cols>
    <col min="8" max="8" width="10.125"/>
  </cols>
  <sheetData>
    <row r="1" ht="34" customHeight="1" spans="1:9">
      <c r="A1" s="4" t="s">
        <v>125</v>
      </c>
      <c r="B1" s="4"/>
      <c r="C1" s="4"/>
      <c r="D1" s="4"/>
      <c r="E1" s="4"/>
      <c r="F1" s="4"/>
      <c r="G1" s="4"/>
      <c r="H1" s="4"/>
      <c r="I1" s="4"/>
    </row>
    <row r="2" ht="49.5" spans="1:9">
      <c r="A2" s="5" t="s">
        <v>1</v>
      </c>
      <c r="B2" s="5" t="s">
        <v>3</v>
      </c>
      <c r="C2" s="6" t="s">
        <v>79</v>
      </c>
      <c r="D2" s="6" t="s">
        <v>80</v>
      </c>
      <c r="E2" s="6" t="s">
        <v>126</v>
      </c>
      <c r="F2" s="6" t="s">
        <v>127</v>
      </c>
      <c r="G2" s="6" t="s">
        <v>96</v>
      </c>
      <c r="H2" s="6" t="s">
        <v>84</v>
      </c>
      <c r="I2" s="6" t="s">
        <v>85</v>
      </c>
    </row>
    <row r="3" s="11" customFormat="1" ht="16.5" spans="1:9">
      <c r="A3" s="6">
        <v>1</v>
      </c>
      <c r="B3" s="6" t="s">
        <v>128</v>
      </c>
      <c r="C3" s="6" t="s">
        <v>129</v>
      </c>
      <c r="D3" s="6" t="s">
        <v>130</v>
      </c>
      <c r="E3" s="6">
        <v>1000</v>
      </c>
      <c r="F3" s="6">
        <v>1100</v>
      </c>
      <c r="G3" s="6">
        <f>F3-E3</f>
        <v>100</v>
      </c>
      <c r="H3" s="9" t="s">
        <v>36</v>
      </c>
      <c r="I3" s="6">
        <f>G3*4</f>
        <v>400</v>
      </c>
    </row>
    <row r="4" s="11" customFormat="1" ht="16.5" spans="1:9">
      <c r="A4" s="6">
        <v>2</v>
      </c>
      <c r="B4" s="6" t="s">
        <v>131</v>
      </c>
      <c r="C4" s="6" t="s">
        <v>129</v>
      </c>
      <c r="D4" s="6" t="s">
        <v>130</v>
      </c>
      <c r="E4" s="6">
        <v>1000</v>
      </c>
      <c r="F4" s="6">
        <v>1100</v>
      </c>
      <c r="G4" s="6">
        <f>F4-E4</f>
        <v>100</v>
      </c>
      <c r="H4" s="9" t="s">
        <v>36</v>
      </c>
      <c r="I4" s="6">
        <f>G4*4</f>
        <v>400</v>
      </c>
    </row>
    <row r="5" s="11" customFormat="1" ht="16.5" spans="1:9">
      <c r="A5" s="6">
        <v>3</v>
      </c>
      <c r="B5" s="6" t="s">
        <v>132</v>
      </c>
      <c r="C5" s="6" t="s">
        <v>129</v>
      </c>
      <c r="D5" s="6" t="s">
        <v>130</v>
      </c>
      <c r="E5" s="6">
        <v>1000</v>
      </c>
      <c r="F5" s="6">
        <v>1100</v>
      </c>
      <c r="G5" s="6">
        <f>F5-E5</f>
        <v>100</v>
      </c>
      <c r="H5" s="9" t="s">
        <v>36</v>
      </c>
      <c r="I5" s="6">
        <f>G5*4</f>
        <v>400</v>
      </c>
    </row>
    <row r="6" s="11" customFormat="1" ht="16.5" spans="1:9">
      <c r="A6" s="6">
        <v>4</v>
      </c>
      <c r="B6" s="6" t="s">
        <v>133</v>
      </c>
      <c r="C6" s="6" t="s">
        <v>60</v>
      </c>
      <c r="D6" s="6" t="s">
        <v>130</v>
      </c>
      <c r="E6" s="6">
        <v>1000</v>
      </c>
      <c r="F6" s="6">
        <v>1100</v>
      </c>
      <c r="G6" s="6">
        <f>F6-E6</f>
        <v>100</v>
      </c>
      <c r="H6" s="9" t="s">
        <v>36</v>
      </c>
      <c r="I6" s="6">
        <f>G6*4</f>
        <v>400</v>
      </c>
    </row>
    <row r="7" s="11" customFormat="1" ht="16.5" spans="1:9">
      <c r="A7" s="6">
        <v>5</v>
      </c>
      <c r="B7" s="6" t="s">
        <v>134</v>
      </c>
      <c r="C7" s="6" t="s">
        <v>47</v>
      </c>
      <c r="D7" s="6" t="s">
        <v>129</v>
      </c>
      <c r="E7" s="6">
        <v>900</v>
      </c>
      <c r="F7" s="6">
        <v>1000</v>
      </c>
      <c r="G7" s="6">
        <f>F7-E7</f>
        <v>100</v>
      </c>
      <c r="H7" s="9" t="s">
        <v>36</v>
      </c>
      <c r="I7" s="6">
        <f>G7*4</f>
        <v>400</v>
      </c>
    </row>
    <row r="8" s="11" customFormat="1" ht="16.5" spans="1:9">
      <c r="A8" s="6" t="s">
        <v>77</v>
      </c>
      <c r="B8" s="6"/>
      <c r="C8" s="6"/>
      <c r="D8" s="6"/>
      <c r="E8" s="6"/>
      <c r="F8" s="6"/>
      <c r="G8" s="6"/>
      <c r="H8" s="6"/>
      <c r="I8" s="6">
        <f>SUM(I3:I7)</f>
        <v>2000</v>
      </c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workbookViewId="0">
      <selection activeCell="K21" sqref="K21"/>
    </sheetView>
  </sheetViews>
  <sheetFormatPr defaultColWidth="9" defaultRowHeight="13.5" outlineLevelRow="3"/>
  <cols>
    <col min="11" max="11" width="9.25"/>
  </cols>
  <sheetData>
    <row r="1" s="1" customFormat="1" ht="38" customHeight="1" spans="1:12">
      <c r="A1" s="4" t="s">
        <v>135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49.5" spans="1:12">
      <c r="A2" s="5" t="s">
        <v>1</v>
      </c>
      <c r="B2" s="5" t="s">
        <v>3</v>
      </c>
      <c r="C2" s="6" t="s">
        <v>79</v>
      </c>
      <c r="D2" s="6" t="s">
        <v>80</v>
      </c>
      <c r="E2" s="6" t="s">
        <v>136</v>
      </c>
      <c r="F2" s="6" t="s">
        <v>137</v>
      </c>
      <c r="G2" s="5" t="s">
        <v>84</v>
      </c>
      <c r="H2" s="6" t="s">
        <v>138</v>
      </c>
      <c r="I2" s="6" t="s">
        <v>139</v>
      </c>
      <c r="J2" s="6" t="s">
        <v>140</v>
      </c>
      <c r="K2" s="6" t="s">
        <v>141</v>
      </c>
      <c r="L2" s="5" t="s">
        <v>142</v>
      </c>
    </row>
    <row r="3" s="3" customFormat="1" ht="16.5" spans="1:12">
      <c r="A3" s="7">
        <v>1</v>
      </c>
      <c r="B3" s="8" t="s">
        <v>143</v>
      </c>
      <c r="C3" s="8" t="s">
        <v>130</v>
      </c>
      <c r="D3" s="8" t="s">
        <v>144</v>
      </c>
      <c r="E3" s="8" t="s">
        <v>145</v>
      </c>
      <c r="F3" s="8" t="s">
        <v>146</v>
      </c>
      <c r="G3" s="9" t="s">
        <v>36</v>
      </c>
      <c r="H3" s="7">
        <v>16</v>
      </c>
      <c r="I3" s="7">
        <v>80</v>
      </c>
      <c r="J3" s="7">
        <v>90</v>
      </c>
      <c r="K3" s="8">
        <f>(2000+16.5*H3)*(90-80)</f>
        <v>22640</v>
      </c>
      <c r="L3" s="10"/>
    </row>
    <row r="4" s="3" customFormat="1" ht="16.5" spans="1:12">
      <c r="A4" s="8" t="s">
        <v>77</v>
      </c>
      <c r="B4" s="8"/>
      <c r="C4" s="8"/>
      <c r="D4" s="8"/>
      <c r="E4" s="8"/>
      <c r="F4" s="8"/>
      <c r="G4" s="8"/>
      <c r="H4" s="8"/>
      <c r="I4" s="8"/>
      <c r="J4" s="8"/>
      <c r="K4" s="8">
        <f>SUM(K3:K3)</f>
        <v>22640</v>
      </c>
      <c r="L4" s="10"/>
    </row>
  </sheetData>
  <mergeCells count="1">
    <mergeCell ref="A1:L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新入编人员无房补贴发放</vt:lpstr>
      <vt:lpstr>2020年提职人员补贴（正高级）</vt:lpstr>
      <vt:lpstr>2020年提职人员补贴（副高级）</vt:lpstr>
      <vt:lpstr>2020年提职人员补贴（中级）</vt:lpstr>
      <vt:lpstr>2020年提职人员补贴（职员）</vt:lpstr>
      <vt:lpstr>2020年提职人员补贴极差补贴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2006-09-16T00:00:00Z</dcterms:created>
  <cp:lastPrinted>2017-12-06T02:49:00Z</cp:lastPrinted>
  <dcterms:modified xsi:type="dcterms:W3CDTF">2020-12-16T01:00:47Z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