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600" windowHeight="9840"/>
  </bookViews>
  <sheets>
    <sheet name="2019年无房补贴发放" sheetId="9" r:id="rId1"/>
    <sheet name="极差补贴" sheetId="10" r:id="rId2"/>
  </sheets>
  <calcPr calcId="144525"/>
</workbook>
</file>

<file path=xl/sharedStrings.xml><?xml version="1.0" encoding="utf-8"?>
<sst xmlns="http://schemas.openxmlformats.org/spreadsheetml/2006/main" count="86" uniqueCount="59">
  <si>
    <t>2019年无房补贴发放明细表</t>
  </si>
  <si>
    <t>序号</t>
  </si>
  <si>
    <t>姓名</t>
  </si>
  <si>
    <t>职务(职称)</t>
  </si>
  <si>
    <t>入编时间</t>
  </si>
  <si>
    <t>每月应发无房补贴金额</t>
  </si>
  <si>
    <t>从入编时间至2019.12应发补贴月数</t>
  </si>
  <si>
    <t>从入编时间至2019.12应发补贴</t>
  </si>
  <si>
    <t>张逸韵</t>
  </si>
  <si>
    <t>副研究员</t>
  </si>
  <si>
    <t>2019-02</t>
  </si>
  <si>
    <t>黄鹏</t>
  </si>
  <si>
    <t>助理研究员</t>
  </si>
  <si>
    <t>2017-03</t>
  </si>
  <si>
    <t>倪羽茜</t>
  </si>
  <si>
    <t>2018-07</t>
  </si>
  <si>
    <t>赵泽平</t>
  </si>
  <si>
    <t>2019-07</t>
  </si>
  <si>
    <t>何超建</t>
  </si>
  <si>
    <t>龚萍</t>
  </si>
  <si>
    <t>2019-01</t>
  </si>
  <si>
    <t>程传同</t>
  </si>
  <si>
    <t>2019-06</t>
  </si>
  <si>
    <t>张予器</t>
  </si>
  <si>
    <t>六级职员</t>
  </si>
  <si>
    <t>2018-11</t>
  </si>
  <si>
    <t>钟鑫</t>
  </si>
  <si>
    <t>工程师</t>
  </si>
  <si>
    <t>2016-01</t>
  </si>
  <si>
    <t>2018.1-2019.12</t>
  </si>
  <si>
    <t>人才计划结束时间</t>
  </si>
  <si>
    <t>从人才计划结束时间至2019.12应发补贴月数</t>
  </si>
  <si>
    <t>从人才计划结束时间至2019.12应发补贴</t>
  </si>
  <si>
    <t>李明</t>
  </si>
  <si>
    <t>研究员</t>
  </si>
  <si>
    <t>2013-02</t>
  </si>
  <si>
    <t>2018-01-31</t>
  </si>
  <si>
    <t>骆军委</t>
  </si>
  <si>
    <t>2014-01</t>
  </si>
  <si>
    <t>2019-01-14</t>
  </si>
  <si>
    <t>2019年购房补贴发放明细表（极差补贴）</t>
  </si>
  <si>
    <t>提职时间</t>
  </si>
  <si>
    <t>建立公积金前的工龄(年)</t>
  </si>
  <si>
    <t>原享受住房标准建筑面积(㎡)</t>
  </si>
  <si>
    <t>现享受住房标准建筑面积(㎡)</t>
  </si>
  <si>
    <t>应发级差补贴金额</t>
  </si>
  <si>
    <t>备注</t>
  </si>
  <si>
    <t>常凯</t>
  </si>
  <si>
    <t>院士</t>
  </si>
  <si>
    <t>孙志坤</t>
  </si>
  <si>
    <t>四级职员</t>
  </si>
  <si>
    <t>李健华</t>
  </si>
  <si>
    <t>高级技师</t>
  </si>
  <si>
    <t>刘军</t>
  </si>
  <si>
    <t>平振保</t>
  </si>
  <si>
    <t>合计</t>
  </si>
  <si>
    <t>本次发放补贴差额</t>
  </si>
  <si>
    <t>备注（2008年已发放金额）</t>
  </si>
  <si>
    <t>肖宛昂</t>
  </si>
</sst>
</file>

<file path=xl/styles.xml><?xml version="1.0" encoding="utf-8"?>
<styleSheet xmlns="http://schemas.openxmlformats.org/spreadsheetml/2006/main">
  <numFmts count="7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.00_);[Red]\(0.00\)"/>
    <numFmt numFmtId="177" formatCode="0.00_ "/>
    <numFmt numFmtId="178" formatCode="0_);[Red]\(0\)"/>
  </numFmts>
  <fonts count="25">
    <font>
      <sz val="11"/>
      <color theme="1"/>
      <name val="宋体"/>
      <charset val="134"/>
      <scheme val="minor"/>
    </font>
    <font>
      <sz val="10"/>
      <name val="微软雅黑"/>
      <charset val="134"/>
    </font>
    <font>
      <sz val="14"/>
      <name val="微软雅黑"/>
      <charset val="134"/>
    </font>
    <font>
      <sz val="11"/>
      <name val="微软雅黑"/>
      <charset val="134"/>
    </font>
    <font>
      <sz val="9"/>
      <name val="微软雅黑"/>
      <charset val="134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0"/>
      <name val="Arial"/>
      <charset val="134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2" fontId="0" fillId="0" borderId="0" applyFon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3" fillId="6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5" borderId="10" applyNumberFormat="0" applyFont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6" fillId="0" borderId="8" applyNumberFormat="0" applyFill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8" fillId="4" borderId="9" applyNumberFormat="0" applyAlignment="0" applyProtection="0">
      <alignment vertical="center"/>
    </xf>
    <xf numFmtId="0" fontId="21" fillId="4" borderId="12" applyNumberFormat="0" applyAlignment="0" applyProtection="0">
      <alignment vertical="center"/>
    </xf>
    <xf numFmtId="0" fontId="5" fillId="3" borderId="7" applyNumberFormat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2" fillId="0" borderId="0"/>
    <xf numFmtId="0" fontId="22" fillId="0" borderId="0"/>
    <xf numFmtId="0" fontId="22" fillId="0" borderId="0"/>
  </cellStyleXfs>
  <cellXfs count="46">
    <xf numFmtId="0" fontId="0" fillId="0" borderId="0" xfId="0"/>
    <xf numFmtId="0" fontId="1" fillId="0" borderId="0" xfId="0" applyNumberFormat="1" applyFont="1" applyFill="1" applyBorder="1" applyAlignment="1" applyProtection="1"/>
    <xf numFmtId="0" fontId="1" fillId="0" borderId="0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177" fontId="1" fillId="2" borderId="1" xfId="0" applyNumberFormat="1" applyFont="1" applyFill="1" applyBorder="1" applyAlignment="1">
      <alignment horizontal="center" vertical="center"/>
    </xf>
    <xf numFmtId="177" fontId="1" fillId="2" borderId="2" xfId="0" applyNumberFormat="1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 applyProtection="1">
      <alignment horizontal="center" vertical="center"/>
    </xf>
    <xf numFmtId="0" fontId="1" fillId="0" borderId="3" xfId="0" applyNumberFormat="1" applyFont="1" applyFill="1" applyBorder="1" applyAlignment="1" applyProtection="1">
      <alignment vertical="center"/>
    </xf>
    <xf numFmtId="0" fontId="1" fillId="0" borderId="0" xfId="0" applyNumberFormat="1" applyFont="1" applyFill="1" applyBorder="1" applyAlignment="1" applyProtection="1">
      <alignment vertical="center"/>
    </xf>
    <xf numFmtId="0" fontId="1" fillId="0" borderId="4" xfId="0" applyNumberFormat="1" applyFont="1" applyFill="1" applyBorder="1" applyAlignment="1" applyProtection="1">
      <alignment horizontal="center" vertical="center"/>
    </xf>
    <xf numFmtId="0" fontId="1" fillId="0" borderId="5" xfId="0" applyNumberFormat="1" applyFont="1" applyFill="1" applyBorder="1" applyAlignment="1" applyProtection="1">
      <alignment horizontal="center" vertical="center"/>
    </xf>
    <xf numFmtId="0" fontId="1" fillId="0" borderId="3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Alignment="1">
      <alignment horizontal="center"/>
    </xf>
    <xf numFmtId="0" fontId="3" fillId="0" borderId="0" xfId="0" applyFont="1" applyFill="1" applyAlignment="1">
      <alignment horizontal="center"/>
    </xf>
    <xf numFmtId="0" fontId="1" fillId="2" borderId="0" xfId="0" applyFont="1" applyFill="1" applyBorder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3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49" applyNumberFormat="1" applyFont="1" applyFill="1" applyBorder="1" applyAlignment="1" applyProtection="1">
      <alignment horizontal="center"/>
    </xf>
    <xf numFmtId="0" fontId="1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178" fontId="1" fillId="2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2" borderId="5" xfId="0" applyNumberFormat="1" applyFont="1" applyFill="1" applyBorder="1" applyAlignment="1" applyProtection="1">
      <alignment horizontal="center" vertical="center" wrapText="1"/>
    </xf>
    <xf numFmtId="0" fontId="1" fillId="2" borderId="5" xfId="0" applyFont="1" applyFill="1" applyBorder="1" applyAlignment="1">
      <alignment vertical="center"/>
    </xf>
    <xf numFmtId="0" fontId="1" fillId="0" borderId="5" xfId="0" applyFont="1" applyFill="1" applyBorder="1" applyAlignment="1">
      <alignment horizontal="center" vertical="center"/>
    </xf>
    <xf numFmtId="49" fontId="4" fillId="0" borderId="5" xfId="0" applyNumberFormat="1" applyFont="1" applyFill="1" applyBorder="1" applyAlignment="1">
      <alignment horizontal="center" vertical="center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176" fontId="1" fillId="2" borderId="5" xfId="0" applyNumberFormat="1" applyFont="1" applyFill="1" applyBorder="1" applyAlignment="1">
      <alignment horizontal="center"/>
    </xf>
    <xf numFmtId="178" fontId="1" fillId="2" borderId="5" xfId="0" applyNumberFormat="1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千位分隔 2" xfId="51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"/>
  <sheetViews>
    <sheetView tabSelected="1" topLeftCell="A7" workbookViewId="0">
      <selection activeCell="H15" sqref="H15:H16"/>
    </sheetView>
  </sheetViews>
  <sheetFormatPr defaultColWidth="9" defaultRowHeight="16.5"/>
  <cols>
    <col min="1" max="1" width="5.125" style="20" customWidth="1"/>
    <col min="2" max="4" width="9" style="20"/>
    <col min="5" max="5" width="11.25" style="20" customWidth="1"/>
    <col min="6" max="7" width="9.5" style="20" customWidth="1"/>
    <col min="8" max="8" width="8.375" style="20" customWidth="1"/>
    <col min="9" max="16384" width="9" style="20"/>
  </cols>
  <sheetData>
    <row r="1" s="14" customFormat="1" spans="1:8">
      <c r="A1" s="21"/>
      <c r="B1" s="22"/>
      <c r="C1" s="21"/>
      <c r="D1" s="23"/>
      <c r="E1" s="23"/>
      <c r="F1" s="23"/>
      <c r="G1" s="21"/>
      <c r="H1" s="22"/>
    </row>
    <row r="2" ht="31.5" customHeight="1" spans="1:8">
      <c r="A2" s="24" t="s">
        <v>0</v>
      </c>
      <c r="B2" s="24"/>
      <c r="C2" s="24"/>
      <c r="D2" s="24"/>
      <c r="E2" s="24"/>
      <c r="F2" s="24"/>
      <c r="G2" s="24"/>
      <c r="H2" s="25"/>
    </row>
    <row r="3" s="15" customFormat="1" ht="85.5" customHeight="1" spans="1:7">
      <c r="A3" s="26" t="s">
        <v>1</v>
      </c>
      <c r="B3" s="26" t="s">
        <v>2</v>
      </c>
      <c r="C3" s="26" t="s">
        <v>3</v>
      </c>
      <c r="D3" s="26" t="s">
        <v>4</v>
      </c>
      <c r="E3" s="27" t="s">
        <v>5</v>
      </c>
      <c r="F3" s="26" t="s">
        <v>6</v>
      </c>
      <c r="G3" s="26" t="s">
        <v>7</v>
      </c>
    </row>
    <row r="4" s="16" customFormat="1" ht="22.15" customHeight="1" spans="1:7">
      <c r="A4" s="28">
        <v>1</v>
      </c>
      <c r="B4" s="29" t="s">
        <v>8</v>
      </c>
      <c r="C4" s="5" t="s">
        <v>9</v>
      </c>
      <c r="D4" s="30" t="s">
        <v>10</v>
      </c>
      <c r="E4" s="31">
        <v>1200</v>
      </c>
      <c r="F4" s="32">
        <v>11</v>
      </c>
      <c r="G4" s="29">
        <f t="shared" ref="G4:G11" si="0">E4*F4</f>
        <v>13200</v>
      </c>
    </row>
    <row r="5" s="16" customFormat="1" ht="22.15" customHeight="1" spans="1:7">
      <c r="A5" s="28">
        <v>2</v>
      </c>
      <c r="B5" s="4" t="s">
        <v>11</v>
      </c>
      <c r="C5" s="33" t="s">
        <v>12</v>
      </c>
      <c r="D5" s="30" t="s">
        <v>13</v>
      </c>
      <c r="E5" s="31">
        <v>1000</v>
      </c>
      <c r="F5" s="32">
        <v>34</v>
      </c>
      <c r="G5" s="29">
        <f t="shared" si="0"/>
        <v>34000</v>
      </c>
    </row>
    <row r="6" s="17" customFormat="1" ht="22.15" customHeight="1" spans="1:7">
      <c r="A6" s="28">
        <v>3</v>
      </c>
      <c r="B6" s="4" t="s">
        <v>14</v>
      </c>
      <c r="C6" s="33" t="s">
        <v>12</v>
      </c>
      <c r="D6" s="30" t="s">
        <v>15</v>
      </c>
      <c r="E6" s="31">
        <v>1000</v>
      </c>
      <c r="F6" s="32">
        <v>18</v>
      </c>
      <c r="G6" s="29">
        <f t="shared" si="0"/>
        <v>18000</v>
      </c>
    </row>
    <row r="7" s="18" customFormat="1" ht="22.15" customHeight="1" spans="1:7">
      <c r="A7" s="28">
        <v>4</v>
      </c>
      <c r="B7" s="4" t="s">
        <v>16</v>
      </c>
      <c r="C7" s="33" t="s">
        <v>12</v>
      </c>
      <c r="D7" s="30" t="s">
        <v>17</v>
      </c>
      <c r="E7" s="31">
        <v>1000</v>
      </c>
      <c r="F7" s="32">
        <v>6</v>
      </c>
      <c r="G7" s="29">
        <f t="shared" si="0"/>
        <v>6000</v>
      </c>
    </row>
    <row r="8" s="16" customFormat="1" ht="22.15" customHeight="1" spans="1:7">
      <c r="A8" s="28">
        <v>5</v>
      </c>
      <c r="B8" s="4" t="s">
        <v>18</v>
      </c>
      <c r="C8" s="33" t="s">
        <v>12</v>
      </c>
      <c r="D8" s="30" t="s">
        <v>17</v>
      </c>
      <c r="E8" s="31">
        <v>1000</v>
      </c>
      <c r="F8" s="32">
        <v>6</v>
      </c>
      <c r="G8" s="29">
        <f t="shared" si="0"/>
        <v>6000</v>
      </c>
    </row>
    <row r="9" s="16" customFormat="1" ht="22.15" customHeight="1" spans="1:7">
      <c r="A9" s="28">
        <v>6</v>
      </c>
      <c r="B9" s="4" t="s">
        <v>19</v>
      </c>
      <c r="C9" s="33" t="s">
        <v>12</v>
      </c>
      <c r="D9" s="30" t="s">
        <v>20</v>
      </c>
      <c r="E9" s="31">
        <v>1000</v>
      </c>
      <c r="F9" s="32">
        <v>12</v>
      </c>
      <c r="G9" s="29">
        <f t="shared" si="0"/>
        <v>12000</v>
      </c>
    </row>
    <row r="10" s="16" customFormat="1" ht="22.15" customHeight="1" spans="1:7">
      <c r="A10" s="28">
        <v>7</v>
      </c>
      <c r="B10" s="4" t="s">
        <v>21</v>
      </c>
      <c r="C10" s="33" t="s">
        <v>12</v>
      </c>
      <c r="D10" s="30" t="s">
        <v>22</v>
      </c>
      <c r="E10" s="31">
        <v>1000</v>
      </c>
      <c r="F10" s="32">
        <v>7</v>
      </c>
      <c r="G10" s="29">
        <f t="shared" si="0"/>
        <v>7000</v>
      </c>
    </row>
    <row r="11" s="17" customFormat="1" ht="22.15" customHeight="1" spans="1:8">
      <c r="A11" s="28">
        <v>8</v>
      </c>
      <c r="B11" s="29" t="s">
        <v>23</v>
      </c>
      <c r="C11" s="33" t="s">
        <v>24</v>
      </c>
      <c r="D11" s="30" t="s">
        <v>25</v>
      </c>
      <c r="E11" s="31">
        <v>1100</v>
      </c>
      <c r="F11" s="32">
        <v>14</v>
      </c>
      <c r="G11" s="29">
        <f t="shared" si="0"/>
        <v>15400</v>
      </c>
      <c r="H11" s="18"/>
    </row>
    <row r="12" s="17" customFormat="1" ht="22.15" customHeight="1" spans="1:9">
      <c r="A12" s="28">
        <v>9</v>
      </c>
      <c r="B12" s="34" t="s">
        <v>26</v>
      </c>
      <c r="C12" s="4" t="s">
        <v>27</v>
      </c>
      <c r="D12" s="30" t="s">
        <v>28</v>
      </c>
      <c r="E12" s="31">
        <v>1000</v>
      </c>
      <c r="F12" s="35">
        <v>24</v>
      </c>
      <c r="G12" s="29">
        <v>24000</v>
      </c>
      <c r="H12" s="36" t="s">
        <v>29</v>
      </c>
      <c r="I12" s="36"/>
    </row>
    <row r="13" s="19" customFormat="1" ht="31" customHeight="1" spans="1:8">
      <c r="A13" s="37"/>
      <c r="B13" s="38"/>
      <c r="C13" s="39"/>
      <c r="D13" s="40"/>
      <c r="E13" s="41"/>
      <c r="F13" s="42"/>
      <c r="G13" s="43"/>
      <c r="H13" s="44"/>
    </row>
    <row r="14" s="15" customFormat="1" ht="106" customHeight="1" spans="1:8">
      <c r="A14" s="26" t="s">
        <v>1</v>
      </c>
      <c r="B14" s="26" t="s">
        <v>2</v>
      </c>
      <c r="C14" s="26" t="s">
        <v>3</v>
      </c>
      <c r="D14" s="26" t="s">
        <v>4</v>
      </c>
      <c r="E14" s="26" t="s">
        <v>30</v>
      </c>
      <c r="F14" s="27" t="s">
        <v>5</v>
      </c>
      <c r="G14" s="26" t="s">
        <v>31</v>
      </c>
      <c r="H14" s="26" t="s">
        <v>32</v>
      </c>
    </row>
    <row r="15" s="16" customFormat="1" ht="22.15" customHeight="1" spans="1:8">
      <c r="A15" s="28">
        <v>1</v>
      </c>
      <c r="B15" s="4" t="s">
        <v>33</v>
      </c>
      <c r="C15" s="5" t="s">
        <v>34</v>
      </c>
      <c r="D15" s="30" t="s">
        <v>35</v>
      </c>
      <c r="E15" s="45" t="s">
        <v>36</v>
      </c>
      <c r="F15" s="31">
        <v>1400</v>
      </c>
      <c r="G15" s="32">
        <v>23</v>
      </c>
      <c r="H15" s="29">
        <f>F15*G15</f>
        <v>32200</v>
      </c>
    </row>
    <row r="16" s="16" customFormat="1" ht="22.15" customHeight="1" spans="1:8">
      <c r="A16" s="28">
        <v>2</v>
      </c>
      <c r="B16" s="4" t="s">
        <v>37</v>
      </c>
      <c r="C16" s="5" t="s">
        <v>34</v>
      </c>
      <c r="D16" s="30" t="s">
        <v>38</v>
      </c>
      <c r="E16" s="45" t="s">
        <v>39</v>
      </c>
      <c r="F16" s="31">
        <v>1400</v>
      </c>
      <c r="G16" s="32">
        <v>11</v>
      </c>
      <c r="H16" s="29">
        <f>F16*G16</f>
        <v>15400</v>
      </c>
    </row>
  </sheetData>
  <sortState ref="A3:P105">
    <sortCondition ref="C5:C54"/>
  </sortState>
  <mergeCells count="2">
    <mergeCell ref="A2:H2"/>
    <mergeCell ref="H12:I12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"/>
  <sheetViews>
    <sheetView workbookViewId="0">
      <selection activeCell="H11" sqref="H11"/>
    </sheetView>
  </sheetViews>
  <sheetFormatPr defaultColWidth="9" defaultRowHeight="13.5"/>
  <cols>
    <col min="1" max="1" width="6.5" customWidth="1"/>
    <col min="8" max="9" width="10.25"/>
  </cols>
  <sheetData>
    <row r="1" s="1" customFormat="1" ht="38" customHeight="1" spans="1:8">
      <c r="A1" s="3" t="s">
        <v>40</v>
      </c>
      <c r="B1" s="3"/>
      <c r="C1" s="3"/>
      <c r="D1" s="3"/>
      <c r="E1" s="3"/>
      <c r="F1" s="3"/>
      <c r="G1" s="3"/>
      <c r="H1" s="3"/>
    </row>
    <row r="2" s="2" customFormat="1" ht="49.5" spans="1:9">
      <c r="A2" s="4" t="s">
        <v>1</v>
      </c>
      <c r="B2" s="4" t="s">
        <v>2</v>
      </c>
      <c r="C2" s="4" t="s">
        <v>3</v>
      </c>
      <c r="D2" s="4" t="s">
        <v>41</v>
      </c>
      <c r="E2" s="5" t="s">
        <v>42</v>
      </c>
      <c r="F2" s="5" t="s">
        <v>43</v>
      </c>
      <c r="G2" s="5" t="s">
        <v>44</v>
      </c>
      <c r="H2" s="5" t="s">
        <v>45</v>
      </c>
      <c r="I2" s="8" t="s">
        <v>46</v>
      </c>
    </row>
    <row r="3" s="2" customFormat="1" ht="30" customHeight="1" spans="1:9">
      <c r="A3" s="4">
        <v>1</v>
      </c>
      <c r="B3" s="4" t="s">
        <v>47</v>
      </c>
      <c r="C3" s="4" t="s">
        <v>48</v>
      </c>
      <c r="D3" s="4">
        <v>2019</v>
      </c>
      <c r="E3" s="4">
        <v>9</v>
      </c>
      <c r="F3" s="4">
        <v>105</v>
      </c>
      <c r="G3" s="4">
        <v>120</v>
      </c>
      <c r="H3" s="6">
        <f>(1265+13*E3)*(120-105)</f>
        <v>20730</v>
      </c>
      <c r="I3" s="8"/>
    </row>
    <row r="4" s="2" customFormat="1" ht="30" customHeight="1" spans="1:10">
      <c r="A4" s="4">
        <v>2</v>
      </c>
      <c r="B4" s="4" t="s">
        <v>49</v>
      </c>
      <c r="C4" s="4" t="s">
        <v>50</v>
      </c>
      <c r="D4" s="4">
        <v>2018</v>
      </c>
      <c r="E4" s="4">
        <v>7</v>
      </c>
      <c r="F4" s="4">
        <v>90</v>
      </c>
      <c r="G4" s="4">
        <v>105</v>
      </c>
      <c r="H4" s="6">
        <f>(1265+13*E4)*(105-90)</f>
        <v>20340</v>
      </c>
      <c r="I4" s="9"/>
      <c r="J4" s="10"/>
    </row>
    <row r="5" s="2" customFormat="1" ht="30" customHeight="1" spans="1:10">
      <c r="A5" s="4">
        <v>3</v>
      </c>
      <c r="B5" s="4" t="s">
        <v>51</v>
      </c>
      <c r="C5" s="4" t="s">
        <v>52</v>
      </c>
      <c r="D5" s="4">
        <v>2018</v>
      </c>
      <c r="E5" s="4">
        <v>16</v>
      </c>
      <c r="F5" s="4">
        <v>70</v>
      </c>
      <c r="G5" s="4">
        <v>80</v>
      </c>
      <c r="H5" s="6">
        <f>(2000+16.5*E5)*(80-70)</f>
        <v>22640</v>
      </c>
      <c r="I5" s="9"/>
      <c r="J5" s="10"/>
    </row>
    <row r="6" s="2" customFormat="1" ht="30" customHeight="1" spans="1:10">
      <c r="A6" s="4">
        <v>4</v>
      </c>
      <c r="B6" s="4" t="s">
        <v>53</v>
      </c>
      <c r="C6" s="4" t="s">
        <v>52</v>
      </c>
      <c r="D6" s="4">
        <v>2018</v>
      </c>
      <c r="E6" s="4">
        <v>16</v>
      </c>
      <c r="F6" s="4">
        <v>70</v>
      </c>
      <c r="G6" s="4">
        <v>80</v>
      </c>
      <c r="H6" s="6">
        <f>(2000+16.5*E6)*(80-70)</f>
        <v>22640</v>
      </c>
      <c r="I6" s="9"/>
      <c r="J6" s="10"/>
    </row>
    <row r="7" s="2" customFormat="1" ht="30" customHeight="1" spans="1:10">
      <c r="A7" s="4">
        <v>5</v>
      </c>
      <c r="B7" s="4" t="s">
        <v>54</v>
      </c>
      <c r="C7" s="4" t="s">
        <v>52</v>
      </c>
      <c r="D7" s="4">
        <v>2018</v>
      </c>
      <c r="E7" s="4">
        <v>15</v>
      </c>
      <c r="F7" s="4">
        <v>70</v>
      </c>
      <c r="G7" s="4">
        <v>80</v>
      </c>
      <c r="H7" s="6">
        <f>(2000+16.5*E7)*(80-70)</f>
        <v>22475</v>
      </c>
      <c r="I7" s="9"/>
      <c r="J7" s="10"/>
    </row>
    <row r="8" s="2" customFormat="1" ht="30" customHeight="1" spans="1:9">
      <c r="A8" s="4" t="s">
        <v>55</v>
      </c>
      <c r="B8" s="4"/>
      <c r="C8" s="4"/>
      <c r="D8" s="4"/>
      <c r="E8" s="4"/>
      <c r="F8" s="4"/>
      <c r="G8" s="4"/>
      <c r="H8" s="6">
        <f>SUM(H3:H7)</f>
        <v>108825</v>
      </c>
      <c r="I8" s="11"/>
    </row>
    <row r="9" s="2" customFormat="1" ht="30" customHeight="1" spans="1:9">
      <c r="A9" s="3" t="s">
        <v>40</v>
      </c>
      <c r="B9" s="3"/>
      <c r="C9" s="3"/>
      <c r="D9" s="3"/>
      <c r="E9" s="3"/>
      <c r="F9" s="3"/>
      <c r="G9" s="3"/>
      <c r="H9" s="3"/>
      <c r="I9" s="12"/>
    </row>
    <row r="10" s="2" customFormat="1" ht="58" customHeight="1" spans="1:9">
      <c r="A10" s="4" t="s">
        <v>1</v>
      </c>
      <c r="B10" s="4" t="s">
        <v>2</v>
      </c>
      <c r="C10" s="4" t="s">
        <v>3</v>
      </c>
      <c r="D10" s="4" t="s">
        <v>41</v>
      </c>
      <c r="E10" s="5" t="s">
        <v>42</v>
      </c>
      <c r="F10" s="5" t="s">
        <v>43</v>
      </c>
      <c r="G10" s="5" t="s">
        <v>44</v>
      </c>
      <c r="H10" s="5" t="s">
        <v>56</v>
      </c>
      <c r="I10" s="13" t="s">
        <v>57</v>
      </c>
    </row>
    <row r="11" s="2" customFormat="1" ht="30" customHeight="1" spans="1:9">
      <c r="A11" s="4">
        <v>1</v>
      </c>
      <c r="B11" s="4" t="s">
        <v>58</v>
      </c>
      <c r="C11" s="4" t="s">
        <v>34</v>
      </c>
      <c r="D11" s="4">
        <v>2018</v>
      </c>
      <c r="E11" s="4">
        <v>4</v>
      </c>
      <c r="F11" s="4">
        <v>0</v>
      </c>
      <c r="G11" s="4">
        <v>105</v>
      </c>
      <c r="H11" s="6">
        <f>(2000+16.5*E11)*105-92190</f>
        <v>124740</v>
      </c>
      <c r="I11" s="8">
        <v>92190</v>
      </c>
    </row>
    <row r="12" s="2" customFormat="1" ht="30" customHeight="1" spans="1:10">
      <c r="A12" s="4" t="s">
        <v>55</v>
      </c>
      <c r="B12" s="4"/>
      <c r="C12" s="4"/>
      <c r="D12" s="4"/>
      <c r="E12" s="4"/>
      <c r="F12" s="4"/>
      <c r="G12" s="4"/>
      <c r="H12" s="6">
        <f>SUM(H11:H11)</f>
        <v>124740</v>
      </c>
      <c r="I12" s="9"/>
      <c r="J12" s="10"/>
    </row>
    <row r="13" ht="16.5" spans="8:8">
      <c r="H13" s="7"/>
    </row>
  </sheetData>
  <mergeCells count="2">
    <mergeCell ref="A1:H1"/>
    <mergeCell ref="A9:H9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2019年无房补贴发放</vt:lpstr>
      <vt:lpstr>极差补贴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Administrator</cp:lastModifiedBy>
  <dcterms:created xsi:type="dcterms:W3CDTF">2006-09-16T00:00:00Z</dcterms:created>
  <cp:lastPrinted>2017-12-06T02:49:00Z</cp:lastPrinted>
  <dcterms:modified xsi:type="dcterms:W3CDTF">2019-12-09T06:40:25Z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2052-11.1.0.9145</vt:lpwstr>
  </property>
</Properties>
</file>