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计算模板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9" i="1"/>
  <c r="F9" s="1"/>
  <c r="G9" s="1"/>
  <c r="D4"/>
  <c r="D5"/>
  <c r="F5" s="1"/>
  <c r="G5" s="1"/>
  <c r="D6"/>
  <c r="F6" s="1"/>
  <c r="G6" s="1"/>
  <c r="D7"/>
  <c r="F7" s="1"/>
  <c r="G7" s="1"/>
  <c r="D8"/>
  <c r="F8" s="1"/>
  <c r="D10"/>
  <c r="D11"/>
  <c r="D12"/>
  <c r="D13"/>
  <c r="D14"/>
  <c r="D15"/>
  <c r="D16"/>
  <c r="D17"/>
  <c r="D18"/>
  <c r="D19"/>
  <c r="D3"/>
  <c r="E3" s="1"/>
  <c r="G8" l="1"/>
  <c r="F3"/>
  <c r="G3" s="1"/>
  <c r="F4"/>
  <c r="G4" s="1"/>
</calcChain>
</file>

<file path=xl/sharedStrings.xml><?xml version="1.0" encoding="utf-8"?>
<sst xmlns="http://schemas.openxmlformats.org/spreadsheetml/2006/main" count="15" uniqueCount="15">
  <si>
    <t>全年一次性奖金发放扣税表</t>
  </si>
  <si>
    <t>序号</t>
  </si>
  <si>
    <t>绩效金额</t>
  </si>
  <si>
    <t>除12</t>
  </si>
  <si>
    <t>税率</t>
  </si>
  <si>
    <t>扣税金额</t>
  </si>
  <si>
    <t>税后收入(实发数)</t>
  </si>
  <si>
    <t>0至36000</t>
    <phoneticPr fontId="1" type="noConversion"/>
  </si>
  <si>
    <t>144001至300000</t>
    <phoneticPr fontId="1" type="noConversion"/>
  </si>
  <si>
    <t>36001至144000</t>
    <phoneticPr fontId="1" type="noConversion"/>
  </si>
  <si>
    <t>300001至420000</t>
    <phoneticPr fontId="1" type="noConversion"/>
  </si>
  <si>
    <t>420001至660000</t>
    <phoneticPr fontId="1" type="noConversion"/>
  </si>
  <si>
    <t>660001至960000</t>
    <phoneticPr fontId="1" type="noConversion"/>
  </si>
  <si>
    <t>960000以上</t>
    <phoneticPr fontId="1" type="noConversion"/>
  </si>
  <si>
    <t>本人全年一次性数额（在此栏按区间输入）</t>
    <phoneticPr fontId="1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</si>
</sst>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6" formatCode="#,##0.00_ "/>
    <numFmt numFmtId="177" formatCode="#,##0.00_);[Red]\(#,##0.00\)"/>
  </numFmts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2"/>
      <name val="Times New Roman"/>
      <family val="1"/>
    </font>
    <font>
      <b/>
      <sz val="18"/>
      <name val="宋体"/>
      <family val="3"/>
      <charset val="134"/>
    </font>
    <font>
      <b/>
      <sz val="12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3" fillId="0" borderId="1" xfId="1" applyFont="1" applyBorder="1">
      <alignment vertical="center"/>
    </xf>
    <xf numFmtId="0" fontId="3" fillId="0" borderId="1" xfId="1" applyFont="1" applyBorder="1" applyAlignment="1">
      <alignment horizontal="left" vertical="top" wrapText="1"/>
    </xf>
    <xf numFmtId="176" fontId="5" fillId="0" borderId="1" xfId="1" applyNumberFormat="1" applyFont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center"/>
    </xf>
    <xf numFmtId="176" fontId="4" fillId="0" borderId="1" xfId="1" applyNumberFormat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top" wrapText="1"/>
    </xf>
    <xf numFmtId="176" fontId="5" fillId="0" borderId="1" xfId="1" applyNumberFormat="1" applyFont="1" applyFill="1" applyBorder="1" applyAlignment="1">
      <alignment horizontal="center" vertical="top" wrapText="1"/>
    </xf>
    <xf numFmtId="0" fontId="3" fillId="0" borderId="1" xfId="1" applyFont="1" applyFill="1" applyBorder="1">
      <alignment vertical="center"/>
    </xf>
    <xf numFmtId="0" fontId="4" fillId="2" borderId="1" xfId="1" applyFont="1" applyFill="1" applyBorder="1" applyAlignment="1" applyProtection="1">
      <alignment horizontal="center" vertical="center" wrapText="1"/>
      <protection hidden="1"/>
    </xf>
    <xf numFmtId="9" fontId="3" fillId="2" borderId="1" xfId="2" applyFont="1" applyFill="1" applyBorder="1" applyAlignment="1" applyProtection="1">
      <alignment horizontal="center" vertical="center"/>
      <protection hidden="1"/>
    </xf>
    <xf numFmtId="0" fontId="0" fillId="2" borderId="0" xfId="0" applyFill="1">
      <alignment vertical="center"/>
    </xf>
    <xf numFmtId="0" fontId="4" fillId="2" borderId="1" xfId="1" applyFont="1" applyFill="1" applyBorder="1" applyAlignment="1" applyProtection="1">
      <alignment horizontal="center" vertical="center"/>
      <protection hidden="1"/>
    </xf>
    <xf numFmtId="177" fontId="4" fillId="2" borderId="1" xfId="1" applyNumberFormat="1" applyFont="1" applyFill="1" applyBorder="1" applyAlignment="1" applyProtection="1">
      <alignment horizontal="center" vertical="center"/>
      <protection hidden="1"/>
    </xf>
    <xf numFmtId="0" fontId="2" fillId="2" borderId="1" xfId="1" applyFill="1" applyBorder="1" applyProtection="1">
      <alignment vertical="center"/>
      <protection hidden="1"/>
    </xf>
    <xf numFmtId="43" fontId="2" fillId="2" borderId="1" xfId="3" applyFont="1" applyFill="1" applyBorder="1" applyProtection="1">
      <alignment vertical="center"/>
      <protection hidden="1"/>
    </xf>
    <xf numFmtId="176" fontId="2" fillId="2" borderId="1" xfId="1" applyNumberFormat="1" applyFill="1" applyBorder="1" applyProtection="1">
      <alignment vertical="center"/>
      <protection hidden="1"/>
    </xf>
    <xf numFmtId="176" fontId="7" fillId="0" borderId="1" xfId="1" applyNumberFormat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</cellXfs>
  <cellStyles count="4">
    <cellStyle name="百分比 2" xfId="2"/>
    <cellStyle name="常规" xfId="0" builtinId="0"/>
    <cellStyle name="常规 2" xfId="1"/>
    <cellStyle name="千位分隔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2"/>
  <sheetViews>
    <sheetView tabSelected="1" workbookViewId="0">
      <selection activeCell="C6" sqref="C6"/>
    </sheetView>
  </sheetViews>
  <sheetFormatPr defaultRowHeight="13.5"/>
  <cols>
    <col min="2" max="2" width="18.5" customWidth="1"/>
    <col min="3" max="3" width="23.625" customWidth="1"/>
    <col min="4" max="4" width="9" style="11" hidden="1" customWidth="1"/>
    <col min="5" max="5" width="9" style="11"/>
    <col min="6" max="6" width="17.625" style="11" customWidth="1"/>
    <col min="7" max="7" width="19.25" style="11" customWidth="1"/>
  </cols>
  <sheetData>
    <row r="1" spans="1:7" ht="22.5">
      <c r="A1" s="18" t="s">
        <v>0</v>
      </c>
      <c r="B1" s="18"/>
      <c r="C1" s="18"/>
      <c r="D1" s="18"/>
      <c r="E1" s="18"/>
      <c r="F1" s="18"/>
      <c r="G1" s="18"/>
    </row>
    <row r="2" spans="1:7" ht="28.5">
      <c r="A2" s="4" t="s">
        <v>1</v>
      </c>
      <c r="B2" s="5" t="s">
        <v>2</v>
      </c>
      <c r="C2" s="17" t="s">
        <v>14</v>
      </c>
      <c r="D2" s="12" t="s">
        <v>3</v>
      </c>
      <c r="E2" s="9" t="s">
        <v>4</v>
      </c>
      <c r="F2" s="9" t="s">
        <v>5</v>
      </c>
      <c r="G2" s="13" t="s">
        <v>6</v>
      </c>
    </row>
    <row r="3" spans="1:7" ht="15.75">
      <c r="A3" s="6">
        <v>1</v>
      </c>
      <c r="B3" s="8" t="s">
        <v>7</v>
      </c>
      <c r="C3" s="7"/>
      <c r="D3" s="14">
        <f>C3/12</f>
        <v>0</v>
      </c>
      <c r="E3" s="10">
        <f>IF(D3&lt;=3000,3%)</f>
        <v>0.03</v>
      </c>
      <c r="F3" s="15">
        <f>IF(D3&lt;=3000,C3*3%)</f>
        <v>0</v>
      </c>
      <c r="G3" s="16">
        <f>C3-F3</f>
        <v>0</v>
      </c>
    </row>
    <row r="4" spans="1:7" ht="15.75">
      <c r="A4" s="2">
        <v>2</v>
      </c>
      <c r="B4" s="1" t="s">
        <v>9</v>
      </c>
      <c r="C4" s="3"/>
      <c r="D4" s="14">
        <f t="shared" ref="D4:D13" si="0">C4/12</f>
        <v>0</v>
      </c>
      <c r="E4" s="10">
        <v>0.1</v>
      </c>
      <c r="F4" s="15">
        <f>IF(D4&lt;=12000&amp;D4&gt;3000,C4*10%-210)</f>
        <v>-210</v>
      </c>
      <c r="G4" s="16">
        <f t="shared" ref="G4:G9" si="1">C4-F4</f>
        <v>210</v>
      </c>
    </row>
    <row r="5" spans="1:7" ht="15.75">
      <c r="A5" s="6">
        <v>3</v>
      </c>
      <c r="B5" s="1" t="s">
        <v>8</v>
      </c>
      <c r="C5" s="3"/>
      <c r="D5" s="14">
        <f t="shared" si="0"/>
        <v>0</v>
      </c>
      <c r="E5" s="10">
        <v>0.2</v>
      </c>
      <c r="F5" s="15">
        <f>IF(D5&lt;=25000&amp;D5&gt;12000,C5*20%-1410)</f>
        <v>-1410</v>
      </c>
      <c r="G5" s="16">
        <f t="shared" si="1"/>
        <v>1410</v>
      </c>
    </row>
    <row r="6" spans="1:7" ht="15.75">
      <c r="A6" s="2">
        <v>4</v>
      </c>
      <c r="B6" s="1" t="s">
        <v>10</v>
      </c>
      <c r="C6" s="3"/>
      <c r="D6" s="14">
        <f t="shared" si="0"/>
        <v>0</v>
      </c>
      <c r="E6" s="10">
        <v>0.25</v>
      </c>
      <c r="F6" s="15">
        <f>IF(D6&lt;=35000&amp;D6&gt;25000,C6*25%-2660)</f>
        <v>-2660</v>
      </c>
      <c r="G6" s="16">
        <f t="shared" si="1"/>
        <v>2660</v>
      </c>
    </row>
    <row r="7" spans="1:7" ht="15.75">
      <c r="A7" s="6">
        <v>5</v>
      </c>
      <c r="B7" s="1" t="s">
        <v>11</v>
      </c>
      <c r="C7" s="3"/>
      <c r="D7" s="14">
        <f t="shared" si="0"/>
        <v>0</v>
      </c>
      <c r="E7" s="10">
        <v>0.3</v>
      </c>
      <c r="F7" s="15">
        <f>IF(D7&lt;=55000&amp;D7&gt;35000,C7*30%-4410)</f>
        <v>-4410</v>
      </c>
      <c r="G7" s="16">
        <f t="shared" si="1"/>
        <v>4410</v>
      </c>
    </row>
    <row r="8" spans="1:7" ht="15.75">
      <c r="A8" s="2">
        <v>6</v>
      </c>
      <c r="B8" s="1" t="s">
        <v>12</v>
      </c>
      <c r="C8" s="3"/>
      <c r="D8" s="14">
        <f t="shared" si="0"/>
        <v>0</v>
      </c>
      <c r="E8" s="10">
        <v>0.35</v>
      </c>
      <c r="F8" s="15">
        <f>IF(D8&lt;=80000&amp;D8&gt;55000,C8*35%-7160)</f>
        <v>-7160</v>
      </c>
      <c r="G8" s="16">
        <f t="shared" si="1"/>
        <v>7160</v>
      </c>
    </row>
    <row r="9" spans="1:7" ht="15.75">
      <c r="A9" s="6">
        <v>7</v>
      </c>
      <c r="B9" s="1" t="s">
        <v>13</v>
      </c>
      <c r="C9" s="3"/>
      <c r="D9" s="14">
        <f t="shared" si="0"/>
        <v>0</v>
      </c>
      <c r="E9" s="10">
        <v>0.45</v>
      </c>
      <c r="F9" s="15" t="b">
        <f>IF(D9&gt;80000,C9*45%-15160)</f>
        <v>0</v>
      </c>
      <c r="G9" s="16">
        <f t="shared" si="1"/>
        <v>0</v>
      </c>
    </row>
    <row r="10" spans="1:7" ht="15.75">
      <c r="A10" s="2">
        <v>8</v>
      </c>
      <c r="B10" s="1"/>
      <c r="C10" s="3"/>
      <c r="D10" s="14">
        <f t="shared" si="0"/>
        <v>0</v>
      </c>
      <c r="E10" s="10">
        <v>0</v>
      </c>
      <c r="F10" s="15">
        <v>0</v>
      </c>
      <c r="G10" s="16">
        <v>0</v>
      </c>
    </row>
    <row r="11" spans="1:7" ht="15.75">
      <c r="A11" s="6">
        <v>9</v>
      </c>
      <c r="B11" s="1"/>
      <c r="C11" s="3"/>
      <c r="D11" s="14">
        <f t="shared" si="0"/>
        <v>0</v>
      </c>
      <c r="E11" s="10">
        <v>0</v>
      </c>
      <c r="F11" s="15">
        <v>0</v>
      </c>
      <c r="G11" s="16">
        <v>0</v>
      </c>
    </row>
    <row r="12" spans="1:7" ht="15.75">
      <c r="A12" s="2">
        <v>10</v>
      </c>
      <c r="B12" s="1"/>
      <c r="C12" s="3"/>
      <c r="D12" s="14">
        <f t="shared" si="0"/>
        <v>0</v>
      </c>
      <c r="E12" s="10">
        <v>0</v>
      </c>
      <c r="F12" s="15">
        <v>0</v>
      </c>
      <c r="G12" s="16">
        <v>0</v>
      </c>
    </row>
    <row r="13" spans="1:7" ht="15.75">
      <c r="A13" s="6">
        <v>11</v>
      </c>
      <c r="B13" s="1"/>
      <c r="C13" s="3"/>
      <c r="D13" s="14">
        <f t="shared" si="0"/>
        <v>0</v>
      </c>
      <c r="E13" s="10">
        <v>0</v>
      </c>
      <c r="F13" s="15">
        <v>0</v>
      </c>
      <c r="G13" s="16">
        <v>0</v>
      </c>
    </row>
    <row r="14" spans="1:7" ht="15.75">
      <c r="A14" s="2">
        <v>12</v>
      </c>
      <c r="B14" s="1"/>
      <c r="C14" s="3"/>
      <c r="D14" s="14">
        <f t="shared" ref="D14:D19" si="2">C14/12</f>
        <v>0</v>
      </c>
      <c r="E14" s="10">
        <v>0</v>
      </c>
      <c r="F14" s="15">
        <v>0</v>
      </c>
      <c r="G14" s="16">
        <v>0</v>
      </c>
    </row>
    <row r="15" spans="1:7" ht="15.75">
      <c r="A15" s="6">
        <v>13</v>
      </c>
      <c r="B15" s="1"/>
      <c r="C15" s="3"/>
      <c r="D15" s="14">
        <f t="shared" si="2"/>
        <v>0</v>
      </c>
      <c r="E15" s="10">
        <v>0</v>
      </c>
      <c r="F15" s="15">
        <v>0</v>
      </c>
      <c r="G15" s="16">
        <v>0</v>
      </c>
    </row>
    <row r="16" spans="1:7" ht="15.75">
      <c r="A16" s="2">
        <v>14</v>
      </c>
      <c r="B16" s="1"/>
      <c r="C16" s="3"/>
      <c r="D16" s="14">
        <f t="shared" si="2"/>
        <v>0</v>
      </c>
      <c r="E16" s="10">
        <v>0</v>
      </c>
      <c r="F16" s="15">
        <v>0</v>
      </c>
      <c r="G16" s="16">
        <v>0</v>
      </c>
    </row>
    <row r="17" spans="1:7" ht="15.75">
      <c r="A17" s="6">
        <v>15</v>
      </c>
      <c r="B17" s="1"/>
      <c r="C17" s="3"/>
      <c r="D17" s="14">
        <f t="shared" si="2"/>
        <v>0</v>
      </c>
      <c r="E17" s="10">
        <v>0</v>
      </c>
      <c r="F17" s="15">
        <v>0</v>
      </c>
      <c r="G17" s="16">
        <v>0</v>
      </c>
    </row>
    <row r="18" spans="1:7" ht="15.75">
      <c r="A18" s="2">
        <v>16</v>
      </c>
      <c r="B18" s="1"/>
      <c r="C18" s="3"/>
      <c r="D18" s="14">
        <f t="shared" si="2"/>
        <v>0</v>
      </c>
      <c r="E18" s="10">
        <v>0</v>
      </c>
      <c r="F18" s="15">
        <v>0</v>
      </c>
      <c r="G18" s="16">
        <v>0</v>
      </c>
    </row>
    <row r="19" spans="1:7" ht="15.75">
      <c r="A19" s="6">
        <v>17</v>
      </c>
      <c r="B19" s="1"/>
      <c r="C19" s="3"/>
      <c r="D19" s="14">
        <f t="shared" si="2"/>
        <v>0</v>
      </c>
      <c r="E19" s="10">
        <v>0</v>
      </c>
      <c r="F19" s="15">
        <v>0</v>
      </c>
      <c r="G19" s="16">
        <v>0</v>
      </c>
    </row>
    <row r="20" spans="1:7" ht="15.75">
      <c r="A20" s="6">
        <v>18</v>
      </c>
      <c r="B20" s="1"/>
      <c r="C20" s="3"/>
      <c r="D20" s="14">
        <v>0</v>
      </c>
      <c r="E20" s="10">
        <v>0</v>
      </c>
      <c r="F20" s="15">
        <v>0</v>
      </c>
      <c r="G20" s="16">
        <v>0</v>
      </c>
    </row>
    <row r="21" spans="1:7" ht="15.75">
      <c r="A21" s="2">
        <v>19</v>
      </c>
      <c r="B21" s="1"/>
      <c r="C21" s="3"/>
      <c r="D21" s="14">
        <v>0</v>
      </c>
      <c r="E21" s="10">
        <v>0</v>
      </c>
      <c r="F21" s="15">
        <v>0</v>
      </c>
      <c r="G21" s="16">
        <v>0</v>
      </c>
    </row>
    <row r="22" spans="1:7" ht="15.75">
      <c r="A22" s="6">
        <v>20</v>
      </c>
      <c r="B22" s="1"/>
      <c r="C22" s="3"/>
      <c r="D22" s="14">
        <v>0</v>
      </c>
      <c r="E22" s="10">
        <v>0</v>
      </c>
      <c r="F22" s="15">
        <v>0</v>
      </c>
      <c r="G22" s="16">
        <v>0</v>
      </c>
    </row>
  </sheetData>
  <sheetProtection sheet="1" objects="1" scenarios="1"/>
  <protectedRanges>
    <protectedRange sqref="C1:C1048576" name="区域1"/>
  </protectedRanges>
  <mergeCells count="1">
    <mergeCell ref="A1:G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计算模板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2019-01-11T08:40:05Z</dcterms:modified>
</cp:coreProperties>
</file>